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cadt\Desktop\"/>
    </mc:Choice>
  </mc:AlternateContent>
  <xr:revisionPtr revIDLastSave="0" documentId="13_ncr:1_{D63BF42B-0323-4335-8986-B1EAD9C53B8B}" xr6:coauthVersionLast="47" xr6:coauthVersionMax="47" xr10:uidLastSave="{00000000-0000-0000-0000-000000000000}"/>
  <bookViews>
    <workbookView xWindow="-120" yWindow="-120" windowWidth="29040" windowHeight="15720" xr2:uid="{7DD74DC9-D4EB-4EDE-8FBD-F89D305ECAE4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8" i="1" l="1"/>
  <c r="F177" i="1"/>
  <c r="F188" i="1"/>
  <c r="F152" i="1"/>
  <c r="F189" i="1"/>
  <c r="F186" i="1"/>
  <c r="F165" i="1"/>
  <c r="F166" i="1"/>
  <c r="F149" i="1"/>
  <c r="F167" i="1"/>
  <c r="F164" i="1"/>
  <c r="F121" i="1"/>
  <c r="F120" i="1"/>
  <c r="F106" i="1"/>
  <c r="F105" i="1"/>
  <c r="F104" i="1"/>
  <c r="F103" i="1"/>
  <c r="F107" i="1"/>
  <c r="F124" i="1"/>
  <c r="F203" i="1"/>
  <c r="F20" i="1" s="1"/>
  <c r="F190" i="1"/>
  <c r="F191" i="1"/>
  <c r="B21" i="1"/>
  <c r="F195" i="1"/>
  <c r="F163" i="1"/>
  <c r="F123" i="1"/>
  <c r="F126" i="1"/>
  <c r="F125" i="1"/>
  <c r="F202" i="1"/>
  <c r="F181" i="1"/>
  <c r="F180" i="1"/>
  <c r="F179" i="1"/>
  <c r="B20" i="1"/>
  <c r="F201" i="1"/>
  <c r="F21" i="1"/>
  <c r="F196" i="1"/>
  <c r="F194" i="1"/>
  <c r="F192" i="1"/>
  <c r="F187" i="1"/>
  <c r="F162" i="1"/>
  <c r="F160" i="1"/>
  <c r="F150" i="1"/>
  <c r="F148" i="1"/>
  <c r="F151" i="1"/>
  <c r="F159" i="1"/>
  <c r="B19" i="1"/>
  <c r="B18" i="1"/>
  <c r="B17" i="1"/>
  <c r="B16" i="1"/>
  <c r="B15" i="1"/>
  <c r="B14" i="1"/>
  <c r="B13" i="1"/>
  <c r="F207" i="1"/>
  <c r="F206" i="1"/>
  <c r="F205" i="1"/>
  <c r="F204" i="1"/>
  <c r="F161" i="1"/>
  <c r="F193" i="1"/>
  <c r="F185" i="1"/>
  <c r="F184" i="1"/>
  <c r="F183" i="1"/>
  <c r="F182" i="1"/>
  <c r="F178" i="1"/>
  <c r="F168" i="1"/>
  <c r="F158" i="1"/>
  <c r="F157" i="1"/>
  <c r="F156" i="1"/>
  <c r="F155" i="1"/>
  <c r="F154" i="1"/>
  <c r="F153" i="1"/>
  <c r="F147" i="1"/>
  <c r="F99" i="1"/>
  <c r="F100" i="1"/>
  <c r="F101" i="1"/>
  <c r="F102" i="1"/>
  <c r="F127" i="1"/>
  <c r="F122" i="1"/>
  <c r="F84" i="1"/>
  <c r="F93" i="1"/>
  <c r="F92" i="1"/>
  <c r="F91" i="1"/>
  <c r="F90" i="1"/>
  <c r="F89" i="1"/>
  <c r="F88" i="1"/>
  <c r="F87" i="1"/>
  <c r="F86" i="1"/>
  <c r="F85" i="1"/>
  <c r="F83" i="1"/>
  <c r="F82" i="1"/>
  <c r="F81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58" i="1"/>
  <c r="F57" i="1"/>
  <c r="F56" i="1"/>
  <c r="F55" i="1"/>
  <c r="F54" i="1"/>
  <c r="F53" i="1"/>
  <c r="F52" i="1"/>
  <c r="F51" i="1"/>
  <c r="F47" i="1"/>
  <c r="F46" i="1"/>
  <c r="F41" i="1"/>
  <c r="F45" i="1"/>
  <c r="F44" i="1"/>
  <c r="F43" i="1"/>
  <c r="F42" i="1"/>
  <c r="F40" i="1"/>
  <c r="F39" i="1"/>
  <c r="F38" i="1"/>
  <c r="F37" i="1"/>
  <c r="F169" i="1" l="1"/>
  <c r="F18" i="1" s="1"/>
  <c r="F19" i="1"/>
  <c r="F128" i="1"/>
  <c r="F17" i="1" s="1"/>
  <c r="F48" i="1"/>
  <c r="F13" i="1" s="1"/>
  <c r="F59" i="1"/>
  <c r="F14" i="1" s="1"/>
  <c r="F94" i="1"/>
  <c r="F16" i="1" s="1"/>
  <c r="F78" i="1"/>
  <c r="F15" i="1" s="1"/>
  <c r="F22" i="1" l="1"/>
  <c r="F23" i="1" s="1"/>
  <c r="F24" i="1" s="1"/>
</calcChain>
</file>

<file path=xl/sharedStrings.xml><?xml version="1.0" encoding="utf-8"?>
<sst xmlns="http://schemas.openxmlformats.org/spreadsheetml/2006/main" count="176" uniqueCount="150">
  <si>
    <t xml:space="preserve">                              </t>
  </si>
  <si>
    <t>Dato</t>
  </si>
  <si>
    <t>enhed</t>
  </si>
  <si>
    <t>Opgave/Produkt</t>
  </si>
  <si>
    <t>Kr.</t>
  </si>
  <si>
    <t xml:space="preserve">                </t>
  </si>
  <si>
    <t xml:space="preserve">Inklusiv moms </t>
  </si>
  <si>
    <t>Antal</t>
  </si>
  <si>
    <t xml:space="preserve">At betalt  </t>
  </si>
  <si>
    <t>Porcelæn</t>
  </si>
  <si>
    <t>I alt</t>
  </si>
  <si>
    <t>Kopper med underkopper</t>
  </si>
  <si>
    <t>Enhedspris</t>
  </si>
  <si>
    <t>Sukker- /  Fløde sæt</t>
  </si>
  <si>
    <t>Frokosttallerkener</t>
  </si>
  <si>
    <t>Dype tallerkener</t>
  </si>
  <si>
    <t>Flade Tallerkner</t>
  </si>
  <si>
    <t>Salt/peber sæt</t>
  </si>
  <si>
    <t>Is-assietter</t>
  </si>
  <si>
    <t>Krapp-/Rejecoctailglas</t>
  </si>
  <si>
    <t>Drikkeglas</t>
  </si>
  <si>
    <t>Øl/vandglas</t>
  </si>
  <si>
    <t>Snapsglas</t>
  </si>
  <si>
    <t>Portvinsglas</t>
  </si>
  <si>
    <t>Rødvinsglas</t>
  </si>
  <si>
    <t>Hvidvinsglas</t>
  </si>
  <si>
    <t>Champagneglas</t>
  </si>
  <si>
    <t>Bordknive</t>
  </si>
  <si>
    <t>Bestik</t>
  </si>
  <si>
    <t>Gafler</t>
  </si>
  <si>
    <t>Spiseskeer</t>
  </si>
  <si>
    <t>Dessertskeer</t>
  </si>
  <si>
    <t>Dessert-/kagetallerkner</t>
  </si>
  <si>
    <t>Teskeer</t>
  </si>
  <si>
    <t>Pålægsgafler</t>
  </si>
  <si>
    <t>Kagegafler</t>
  </si>
  <si>
    <t>Kartoffelske</t>
  </si>
  <si>
    <t>Sauceske</t>
  </si>
  <si>
    <t>Salat-bestik</t>
  </si>
  <si>
    <t>Lagkagekniv</t>
  </si>
  <si>
    <t>Suppe opøseske</t>
  </si>
  <si>
    <t>Skåle, Fade og Kurve</t>
  </si>
  <si>
    <t>Brødkurve</t>
  </si>
  <si>
    <t>Kartoffelskål</t>
  </si>
  <si>
    <t>Ildfaste fade</t>
  </si>
  <si>
    <t>Ø 10 cm glasskåle</t>
  </si>
  <si>
    <t>Ø 14 cm glasskåle</t>
  </si>
  <si>
    <t>Ø 18 cm glasskåle</t>
  </si>
  <si>
    <t>Ø 22 cm glasskåle</t>
  </si>
  <si>
    <t>Ø 26 cm glasskåle</t>
  </si>
  <si>
    <t>Souceskkål</t>
  </si>
  <si>
    <t>Is-/lagkagefade</t>
  </si>
  <si>
    <t>Kageopsats på fod</t>
  </si>
  <si>
    <t>Mad og drikke</t>
  </si>
  <si>
    <t>Stegefade / sølvfade</t>
  </si>
  <si>
    <t>Suppeterriner</t>
  </si>
  <si>
    <t xml:space="preserve"> </t>
  </si>
  <si>
    <t>Kaffe termokander</t>
  </si>
  <si>
    <t>The termokander</t>
  </si>
  <si>
    <t>VinKaraffel</t>
  </si>
  <si>
    <t>Vand-/fadølskander</t>
  </si>
  <si>
    <t>Askebæger</t>
  </si>
  <si>
    <t>Garderobestativ 2 meter med 50 bøjler</t>
  </si>
  <si>
    <t xml:space="preserve">Diverse </t>
  </si>
  <si>
    <t>Lysestager i glas</t>
  </si>
  <si>
    <t>Lysestager i sølv enkelt</t>
  </si>
  <si>
    <t>Kaffemaskine</t>
  </si>
  <si>
    <t>Gasgrill</t>
  </si>
  <si>
    <t>Telt mm</t>
  </si>
  <si>
    <t>Telte mm</t>
  </si>
  <si>
    <t>Dele itu/mangler</t>
  </si>
  <si>
    <t>Telt - 6 x 6 meter (36 m2)</t>
  </si>
  <si>
    <t>Telt - 6 x 9 meter (54 m2)</t>
  </si>
  <si>
    <t>Telt - 6 x 12 meter (72 m2)</t>
  </si>
  <si>
    <t>Telt - 6 x 15 meter (90 m2)</t>
  </si>
  <si>
    <t>Telt - 6 x 18 meter (108 m2)</t>
  </si>
  <si>
    <t>Telt - 6 x 21 meter (126 m2)</t>
  </si>
  <si>
    <t>Telt - 6 x 24 meter (144 m2)</t>
  </si>
  <si>
    <t xml:space="preserve">Klapstole uden polstring </t>
  </si>
  <si>
    <t>Klapstole med polstring</t>
  </si>
  <si>
    <t xml:space="preserve"> Transport For den ene Kørsel tur/retur. Pris/km</t>
  </si>
  <si>
    <t>Opvask er pr. del</t>
  </si>
  <si>
    <t>Leveringsdato</t>
  </si>
  <si>
    <t>Festdato</t>
  </si>
  <si>
    <t>Retur dato</t>
  </si>
  <si>
    <t>Kunden returnere</t>
  </si>
  <si>
    <t>Kunden afhenter</t>
  </si>
  <si>
    <t>Lyskæde 6 meter</t>
  </si>
  <si>
    <t>Lyskæde 10 meter</t>
  </si>
  <si>
    <t xml:space="preserve">Moms </t>
  </si>
  <si>
    <t>Opvask</t>
  </si>
  <si>
    <t>DIV</t>
  </si>
  <si>
    <t>Varmeovne Gas</t>
  </si>
  <si>
    <t>Ølanlæg</t>
  </si>
  <si>
    <t>Kulsyre 16 kr./fustage</t>
  </si>
  <si>
    <t>Polstret Stable stole</t>
  </si>
  <si>
    <t xml:space="preserve">Lille Køleskab 115 Cm </t>
  </si>
  <si>
    <t>Stor  Køleskab 180 cm</t>
  </si>
  <si>
    <t xml:space="preserve">                    CVR: 20768914</t>
  </si>
  <si>
    <t>Ex. Moms</t>
  </si>
  <si>
    <t>Lyskæde 18 meter</t>
  </si>
  <si>
    <t>Ølplastkrus</t>
  </si>
  <si>
    <r>
      <t xml:space="preserve">                           </t>
    </r>
    <r>
      <rPr>
        <sz val="10"/>
        <color rgb="FF7030A0"/>
        <rFont val="Calibri"/>
        <family val="2"/>
        <scheme val="minor"/>
      </rPr>
      <t xml:space="preserve">Videbæk Telt- og Serviceudlejning                                                            </t>
    </r>
  </si>
  <si>
    <t xml:space="preserve">                    CVR:</t>
  </si>
  <si>
    <t xml:space="preserve">  Virksomhed:  </t>
  </si>
  <si>
    <t xml:space="preserve">      Fakturanr.:</t>
  </si>
  <si>
    <t xml:space="preserve">   Fakturadato:</t>
  </si>
  <si>
    <t>Ved bestillinger af mad og drikkevarer. 
Betales alle bestillinger fem dage før opstillingsdato</t>
  </si>
  <si>
    <t>Forret (Se Slagter Lange Holstebro www.slagterlange.dk)</t>
  </si>
  <si>
    <t>Hovedret (Se Slagter Lange Holstebro www.slagterlange.dk)</t>
  </si>
  <si>
    <t>Dessert (Se Slagter Lange Holstebro www.slagterlange.dk)</t>
  </si>
  <si>
    <t>Natmad (Se Slagter Lange Holstebro www.slagterlange.dk)</t>
  </si>
  <si>
    <t xml:space="preserve">Øl Royal Pilsner 850 kr/30 L  inklusiv moms og
 575 kr/ 20 L fustage inclusiv moms </t>
  </si>
  <si>
    <t xml:space="preserve">Øl Royal classisk 905 kr/30 L inklusiv moms og
 650 kr/ 20 L fustage inclusiv moms </t>
  </si>
  <si>
    <t>Juleøl Royal Blå X-MAX,  Fulgesang og
  Rødhætte   750 kr/20L  inclusiv moms</t>
  </si>
  <si>
    <t>Drikkevarer</t>
  </si>
  <si>
    <t>Hvis SlagterLange skal udbringe maden til feststedet koster det 
10 kr./km.( Der gælder ikke ved pakketilbud)</t>
  </si>
  <si>
    <t>Husk at noterei den gule felt:
Tidspunkt og dato 
for levering af maden</t>
  </si>
  <si>
    <t xml:space="preserve">Husk at notere i de gule felter:       Menunummer fra
 Slagter Lange`s
hjemmeside </t>
  </si>
  <si>
    <r>
      <rPr>
        <b/>
        <sz val="11"/>
        <color rgb="FFFF0000"/>
        <rFont val="Calibri"/>
        <family val="2"/>
        <scheme val="minor"/>
      </rPr>
      <t>Pakke 2</t>
    </r>
    <r>
      <rPr>
        <sz val="11"/>
        <color theme="1"/>
        <rFont val="Calibri"/>
        <family val="2"/>
        <scheme val="minor"/>
      </rPr>
      <t>:</t>
    </r>
    <r>
      <rPr>
        <b/>
        <sz val="11"/>
        <color theme="1"/>
        <rFont val="Calibri"/>
        <family val="2"/>
        <scheme val="minor"/>
      </rPr>
      <t xml:space="preserve"> Ølfustage og med levering til 55 personer</t>
    </r>
    <r>
      <rPr>
        <sz val="11"/>
        <color theme="1"/>
        <rFont val="Calibri"/>
        <family val="2"/>
        <scheme val="minor"/>
      </rPr>
      <t xml:space="preserve"> : 
Består af: Kulsyre og ølanlæg med to haner og fustager. </t>
    </r>
  </si>
  <si>
    <r>
      <rPr>
        <b/>
        <sz val="11"/>
        <color rgb="FFFF0000"/>
        <rFont val="Calibri"/>
        <family val="2"/>
        <scheme val="minor"/>
      </rPr>
      <t>Pakke 1:</t>
    </r>
    <r>
      <rPr>
        <b/>
        <sz val="11"/>
        <color theme="1"/>
        <rFont val="Calibri"/>
        <family val="2"/>
        <scheme val="minor"/>
      </rPr>
      <t xml:space="preserve">  Dåse/flaskeøl og sodavand  til 55 personer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Består af: </t>
    </r>
  </si>
  <si>
    <t>Nedenfor er alle beløb skrevet 
eksklusiv moms</t>
  </si>
  <si>
    <t>Mad og Drikke:  Når der er mad og drikke skal samlede betaling ske mindst fem dage før leveringsdato. Hvis ikke det sker - ingen levering</t>
  </si>
  <si>
    <r>
      <rPr>
        <sz val="10"/>
        <color rgb="FFFF0000"/>
        <rFont val="Calibri"/>
        <family val="2"/>
        <scheme val="minor"/>
      </rPr>
      <t>Pakketilbud 1</t>
    </r>
    <r>
      <rPr>
        <sz val="10"/>
        <color theme="1"/>
        <rFont val="Calibri"/>
        <family val="2"/>
        <scheme val="minor"/>
      </rPr>
      <t xml:space="preserve"> Beregnet til 55 - 60 Personer</t>
    </r>
    <r>
      <rPr>
        <b/>
        <sz val="10"/>
        <color theme="1"/>
        <rFont val="Calibri"/>
        <family val="2"/>
        <scheme val="minor"/>
      </rPr>
      <t xml:space="preserve"> (eks. Moms):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Mad:</t>
    </r>
    <r>
      <rPr>
        <sz val="10"/>
        <color theme="1"/>
        <rFont val="Calibri"/>
        <family val="2"/>
        <scheme val="minor"/>
      </rPr>
      <t xml:space="preserve"> Party &amp; Barbeque med flødekartofler
( se menuen på www.slagterlange.dk)
72 m" Telt, 55 polstret stole. 9 stk  8 personers borde og transport</t>
    </r>
  </si>
  <si>
    <r>
      <rPr>
        <sz val="10"/>
        <color rgb="FFFF0000"/>
        <rFont val="Calibri"/>
        <family val="2"/>
        <scheme val="minor"/>
      </rPr>
      <t>Pakketilbud 2</t>
    </r>
    <r>
      <rPr>
        <sz val="10"/>
        <color theme="1"/>
        <rFont val="Calibri"/>
        <family val="2"/>
        <scheme val="minor"/>
      </rPr>
      <t xml:space="preserve"> Beregnet til 55 Personer</t>
    </r>
    <r>
      <rPr>
        <b/>
        <sz val="10"/>
        <color theme="1"/>
        <rFont val="Calibri"/>
        <family val="2"/>
        <scheme val="minor"/>
      </rPr>
      <t xml:space="preserve"> (eks. Moms):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Mad: </t>
    </r>
    <r>
      <rPr>
        <sz val="10"/>
        <color theme="1"/>
        <rFont val="Calibri"/>
        <family val="2"/>
        <scheme val="minor"/>
      </rPr>
      <t>Stor Tapas
( se menuen  på www.slagterlange.dk)
72 m" Telt, 55 polstret stole. 9 stk 8 personer borde og transport</t>
    </r>
  </si>
  <si>
    <r>
      <rPr>
        <sz val="10"/>
        <color rgb="FFFF0000"/>
        <rFont val="Calibri"/>
        <family val="2"/>
        <scheme val="minor"/>
      </rPr>
      <t>Pakketilbud 3</t>
    </r>
    <r>
      <rPr>
        <sz val="10"/>
        <color theme="1"/>
        <rFont val="Calibri"/>
        <family val="2"/>
        <scheme val="minor"/>
      </rPr>
      <t xml:space="preserve"> Beregnet til 55 Personer</t>
    </r>
    <r>
      <rPr>
        <b/>
        <sz val="10"/>
        <color theme="1"/>
        <rFont val="Calibri"/>
        <family val="2"/>
        <scheme val="minor"/>
      </rPr>
      <t xml:space="preserve"> (eks. Moms):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Mad: </t>
    </r>
    <r>
      <rPr>
        <sz val="10"/>
        <color theme="1"/>
        <rFont val="Calibri"/>
        <family val="2"/>
        <scheme val="minor"/>
      </rPr>
      <t>Helstægt pattegris. Tilbehør nr. 2
( se menuen på www.slagterlange.dk)
72 m" Telt, 55 polstret stole. 9 stk 8 personer borde og transport</t>
    </r>
  </si>
  <si>
    <r>
      <rPr>
        <sz val="10"/>
        <color rgb="FFFF0000"/>
        <rFont val="Calibri"/>
        <family val="2"/>
        <scheme val="minor"/>
      </rPr>
      <t>Pakketilbud 4</t>
    </r>
    <r>
      <rPr>
        <sz val="10"/>
        <color theme="1"/>
        <rFont val="Calibri"/>
        <family val="2"/>
        <scheme val="minor"/>
      </rPr>
      <t xml:space="preserve"> Beregnet til  55 Personer</t>
    </r>
    <r>
      <rPr>
        <b/>
        <sz val="10"/>
        <color theme="1"/>
        <rFont val="Calibri"/>
        <family val="2"/>
        <scheme val="minor"/>
      </rPr>
      <t xml:space="preserve"> (eks. Moms):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Mad:</t>
    </r>
    <r>
      <rPr>
        <sz val="10"/>
        <color theme="1"/>
        <rFont val="Calibri"/>
        <family val="2"/>
        <scheme val="minor"/>
      </rPr>
      <t xml:space="preserve">  Skær løs bord. Tre slags kød, to slags kartofler og salatbar.      Se valgmulighederne i forhold til kød, kartofler og salat 
på hjemmeside;  www.slagterlange.dk
72 m" Telt, 55 polstret stole. 9 stk 8 personer borde og transport</t>
    </r>
  </si>
  <si>
    <t>Der skal være mindst en` person til at hjælpe med opsætning og nedtagningen. Ellers 300 kr/ time ved ingen hjælp fra kunden til opsætning og nedtagning</t>
  </si>
  <si>
    <t>Gulv plast. Farven grå</t>
  </si>
  <si>
    <t>Barborde Coverdug Sort</t>
  </si>
  <si>
    <t>Træborde 75 x 220 cm. Beregnet til 8 personer</t>
  </si>
  <si>
    <t>Barborde Ø 60 cm</t>
  </si>
  <si>
    <t>Stable-havestole i plast Farven er grøn</t>
  </si>
  <si>
    <t>Blomstervaser stor i klar glas</t>
  </si>
  <si>
    <t>Lysestager i sølv med to lys</t>
  </si>
  <si>
    <t>Lysestager i sølv med tre lys</t>
  </si>
  <si>
    <t>Lysestager i sølv med fem lys</t>
  </si>
  <si>
    <t>Affaldsbeholder i metal passer  til affaldssække</t>
  </si>
  <si>
    <t>Runde borde Ø 155 cm  Beregnet til 8 personer</t>
  </si>
  <si>
    <t>Plastborde i hvid 80 x 200 cm. Beregnet til 6 personer</t>
  </si>
  <si>
    <t>Træborde 80 x 180 cm. Beregnet til 6 personer</t>
  </si>
  <si>
    <t>Div.</t>
  </si>
  <si>
    <t>Blomstervaser  lille i hvid keamik</t>
  </si>
  <si>
    <t>Hynder til stole uden polstring</t>
  </si>
  <si>
    <t>Telt - 6 x 3 meter (18 m2)</t>
  </si>
  <si>
    <t xml:space="preserve">                  Navn:  </t>
  </si>
  <si>
    <t xml:space="preserve">            Adresse: </t>
  </si>
  <si>
    <t xml:space="preserve">Postnr.: og By: </t>
  </si>
  <si>
    <t xml:space="preserve">                     TLF.: </t>
  </si>
  <si>
    <t>Mailadressen: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</si>
</sst>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660066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660066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3" borderId="0" xfId="0" applyFill="1"/>
    <xf numFmtId="0" fontId="1" fillId="3" borderId="0" xfId="0" applyFont="1" applyFill="1" applyAlignment="1">
      <alignment vertical="center" wrapText="1"/>
    </xf>
    <xf numFmtId="0" fontId="1" fillId="3" borderId="0" xfId="0" applyFont="1" applyFill="1"/>
    <xf numFmtId="0" fontId="5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 wrapText="1"/>
    </xf>
    <xf numFmtId="0" fontId="11" fillId="3" borderId="0" xfId="0" applyFont="1" applyFill="1"/>
    <xf numFmtId="0" fontId="12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11" fillId="3" borderId="0" xfId="0" applyFont="1" applyFill="1" applyAlignment="1">
      <alignment horizontal="right" vertical="center" wrapText="1"/>
    </xf>
    <xf numFmtId="0" fontId="13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6" xfId="0" applyFont="1" applyBorder="1"/>
    <xf numFmtId="0" fontId="13" fillId="0" borderId="6" xfId="0" applyFont="1" applyBorder="1"/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1" xfId="0" applyFont="1" applyBorder="1"/>
    <xf numFmtId="0" fontId="16" fillId="0" borderId="16" xfId="0" applyFont="1" applyBorder="1" applyAlignment="1">
      <alignment vertical="center" wrapText="1"/>
    </xf>
    <xf numFmtId="0" fontId="16" fillId="0" borderId="17" xfId="0" applyFont="1" applyBorder="1" applyAlignment="1">
      <alignment vertical="center" wrapText="1"/>
    </xf>
    <xf numFmtId="0" fontId="16" fillId="0" borderId="18" xfId="0" applyFont="1" applyBorder="1"/>
    <xf numFmtId="0" fontId="16" fillId="0" borderId="2" xfId="0" applyFont="1" applyBorder="1"/>
    <xf numFmtId="0" fontId="16" fillId="3" borderId="1" xfId="0" applyFont="1" applyFill="1" applyBorder="1" applyAlignment="1">
      <alignment vertical="center" wrapText="1"/>
    </xf>
    <xf numFmtId="0" fontId="16" fillId="0" borderId="3" xfId="0" applyFont="1" applyBorder="1"/>
    <xf numFmtId="0" fontId="13" fillId="0" borderId="4" xfId="0" applyFont="1" applyBorder="1"/>
    <xf numFmtId="0" fontId="16" fillId="0" borderId="20" xfId="0" applyFont="1" applyBorder="1" applyAlignment="1">
      <alignment wrapText="1"/>
    </xf>
    <xf numFmtId="0" fontId="16" fillId="3" borderId="21" xfId="0" applyFont="1" applyFill="1" applyBorder="1" applyAlignment="1">
      <alignment vertical="center" wrapText="1"/>
    </xf>
    <xf numFmtId="0" fontId="13" fillId="0" borderId="1" xfId="0" applyFont="1" applyBorder="1"/>
    <xf numFmtId="0" fontId="18" fillId="3" borderId="14" xfId="0" applyFont="1" applyFill="1" applyBorder="1" applyAlignment="1">
      <alignment vertical="center" wrapText="1"/>
    </xf>
    <xf numFmtId="0" fontId="19" fillId="3" borderId="15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vertical="center" wrapText="1"/>
    </xf>
    <xf numFmtId="0" fontId="17" fillId="3" borderId="3" xfId="0" applyFont="1" applyFill="1" applyBorder="1"/>
    <xf numFmtId="0" fontId="13" fillId="0" borderId="0" xfId="0" applyFont="1" applyAlignment="1">
      <alignment vertical="center" wrapText="1"/>
    </xf>
    <xf numFmtId="0" fontId="18" fillId="2" borderId="14" xfId="0" applyFont="1" applyFill="1" applyBorder="1" applyAlignment="1">
      <alignment vertical="center" wrapText="1"/>
    </xf>
    <xf numFmtId="0" fontId="19" fillId="2" borderId="5" xfId="0" applyFont="1" applyFill="1" applyBorder="1" applyAlignment="1">
      <alignment vertical="center" wrapText="1"/>
    </xf>
    <xf numFmtId="0" fontId="20" fillId="2" borderId="5" xfId="0" applyFont="1" applyFill="1" applyBorder="1" applyAlignment="1">
      <alignment vertical="center" wrapText="1"/>
    </xf>
    <xf numFmtId="0" fontId="20" fillId="2" borderId="15" xfId="0" applyFont="1" applyFill="1" applyBorder="1" applyAlignment="1">
      <alignment vertical="center" wrapText="1"/>
    </xf>
    <xf numFmtId="0" fontId="17" fillId="2" borderId="3" xfId="0" applyFont="1" applyFill="1" applyBorder="1"/>
    <xf numFmtId="0" fontId="16" fillId="0" borderId="0" xfId="0" applyFont="1"/>
    <xf numFmtId="0" fontId="13" fillId="0" borderId="0" xfId="0" applyFont="1" applyAlignment="1">
      <alignment wrapText="1"/>
    </xf>
    <xf numFmtId="0" fontId="13" fillId="0" borderId="7" xfId="0" applyFont="1" applyBorder="1"/>
    <xf numFmtId="0" fontId="13" fillId="0" borderId="8" xfId="0" applyFont="1" applyBorder="1"/>
    <xf numFmtId="0" fontId="13" fillId="0" borderId="9" xfId="0" applyFont="1" applyBorder="1"/>
    <xf numFmtId="0" fontId="13" fillId="0" borderId="10" xfId="0" applyFont="1" applyBorder="1"/>
    <xf numFmtId="0" fontId="13" fillId="0" borderId="11" xfId="0" applyFont="1" applyBorder="1"/>
    <xf numFmtId="0" fontId="16" fillId="0" borderId="12" xfId="0" applyFont="1" applyBorder="1"/>
    <xf numFmtId="0" fontId="13" fillId="0" borderId="12" xfId="0" applyFont="1" applyBorder="1"/>
    <xf numFmtId="0" fontId="13" fillId="0" borderId="13" xfId="0" applyFont="1" applyBorder="1"/>
    <xf numFmtId="0" fontId="13" fillId="0" borderId="6" xfId="0" applyFont="1" applyBorder="1" applyAlignment="1">
      <alignment wrapText="1"/>
    </xf>
    <xf numFmtId="0" fontId="13" fillId="0" borderId="22" xfId="0" applyFont="1" applyBorder="1"/>
    <xf numFmtId="0" fontId="13" fillId="0" borderId="19" xfId="0" applyFont="1" applyBorder="1"/>
    <xf numFmtId="0" fontId="13" fillId="2" borderId="6" xfId="0" applyFont="1" applyFill="1" applyBorder="1"/>
    <xf numFmtId="0" fontId="16" fillId="2" borderId="6" xfId="0" applyFont="1" applyFill="1" applyBorder="1" applyAlignment="1">
      <alignment wrapText="1"/>
    </xf>
    <xf numFmtId="0" fontId="17" fillId="2" borderId="6" xfId="0" applyFont="1" applyFill="1" applyBorder="1" applyAlignment="1">
      <alignment wrapText="1"/>
    </xf>
    <xf numFmtId="0" fontId="16" fillId="2" borderId="23" xfId="0" applyFont="1" applyFill="1" applyBorder="1"/>
    <xf numFmtId="0" fontId="13" fillId="2" borderId="24" xfId="0" applyFont="1" applyFill="1" applyBorder="1"/>
    <xf numFmtId="0" fontId="13" fillId="2" borderId="25" xfId="0" applyFont="1" applyFill="1" applyBorder="1"/>
    <xf numFmtId="0" fontId="13" fillId="2" borderId="17" xfId="0" applyFont="1" applyFill="1" applyBorder="1"/>
    <xf numFmtId="0" fontId="16" fillId="2" borderId="26" xfId="0" applyFont="1" applyFill="1" applyBorder="1"/>
    <xf numFmtId="0" fontId="13" fillId="2" borderId="27" xfId="0" applyFont="1" applyFill="1" applyBorder="1"/>
    <xf numFmtId="3" fontId="13" fillId="2" borderId="27" xfId="0" applyNumberFormat="1" applyFont="1" applyFill="1" applyBorder="1"/>
    <xf numFmtId="0" fontId="16" fillId="2" borderId="28" xfId="0" applyFont="1" applyFill="1" applyBorder="1"/>
    <xf numFmtId="0" fontId="13" fillId="2" borderId="29" xfId="0" applyFont="1" applyFill="1" applyBorder="1"/>
    <xf numFmtId="0" fontId="13" fillId="2" borderId="6" xfId="0" applyFont="1" applyFill="1" applyBorder="1" applyAlignment="1">
      <alignment wrapText="1"/>
    </xf>
    <xf numFmtId="0" fontId="23" fillId="0" borderId="6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left" vertical="top"/>
    </xf>
    <xf numFmtId="0" fontId="13" fillId="0" borderId="11" xfId="0" applyFont="1" applyBorder="1" applyAlignment="1">
      <alignment wrapText="1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3" fillId="0" borderId="6" xfId="0" applyFont="1" applyBorder="1" applyAlignment="1">
      <alignment vertical="top" wrapText="1"/>
    </xf>
    <xf numFmtId="0" fontId="13" fillId="2" borderId="12" xfId="0" applyFont="1" applyFill="1" applyBorder="1"/>
    <xf numFmtId="0" fontId="0" fillId="0" borderId="6" xfId="0" applyBorder="1"/>
    <xf numFmtId="0" fontId="23" fillId="0" borderId="7" xfId="0" applyFont="1" applyBorder="1" applyAlignment="1">
      <alignment horizontal="left" vertical="top" wrapText="1"/>
    </xf>
    <xf numFmtId="0" fontId="23" fillId="0" borderId="7" xfId="0" applyFont="1" applyBorder="1" applyAlignment="1">
      <alignment wrapText="1"/>
    </xf>
    <xf numFmtId="0" fontId="13" fillId="2" borderId="6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0" fillId="2" borderId="6" xfId="0" applyFill="1" applyBorder="1"/>
    <xf numFmtId="0" fontId="13" fillId="2" borderId="1" xfId="0" applyFont="1" applyFill="1" applyBorder="1"/>
    <xf numFmtId="0" fontId="0" fillId="0" borderId="6" xfId="0" applyBorder="1" applyAlignment="1">
      <alignment wrapText="1"/>
    </xf>
    <xf numFmtId="0" fontId="24" fillId="0" borderId="0" xfId="0" applyFont="1" applyAlignment="1">
      <alignment wrapText="1"/>
    </xf>
    <xf numFmtId="0" fontId="13" fillId="3" borderId="6" xfId="0" applyFont="1" applyFill="1" applyBorder="1"/>
    <xf numFmtId="0" fontId="21" fillId="0" borderId="6" xfId="0" applyFont="1" applyBorder="1" applyAlignment="1">
      <alignment wrapText="1"/>
    </xf>
    <xf numFmtId="0" fontId="13" fillId="0" borderId="3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326571</xdr:colOff>
      <xdr:row>24</xdr:row>
      <xdr:rowOff>179295</xdr:rowOff>
    </xdr:from>
    <xdr:to>
      <xdr:col>4</xdr:col>
      <xdr:colOff>2667001</xdr:colOff>
      <xdr:row>28</xdr:row>
      <xdr:rowOff>145676</xdr:rowOff>
    </xdr:to>
    <xdr:sp macro="" textlink="">
      <xdr:nvSpPr>
        <xdr:cNvPr id="1034" name="Tekstboks 1">
          <a:extLst>
            <a:ext uri="{FF2B5EF4-FFF2-40B4-BE49-F238E27FC236}">
              <a16:creationId xmlns:a16="http://schemas.microsoft.com/office/drawing/2014/main" id="{226EA3D9-B917-BDE1-8D2D-F8AD9C61E715}"/>
            </a:ext>
          </a:extLst>
        </xdr:cNvPr>
        <xdr:cNvSpPr txBox="1">
          <a:spLocks noChangeArrowheads="1"/>
        </xdr:cNvSpPr>
      </xdr:nvSpPr>
      <xdr:spPr bwMode="auto">
        <a:xfrm>
          <a:off x="2668600" y="5715001"/>
          <a:ext cx="4122166" cy="728381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Betalingsvilkår: </a:t>
          </a:r>
          <a:r>
            <a:rPr lang="da-DK" sz="1200" b="1" i="0" u="none" strike="noStrike" baseline="0">
              <a:solidFill>
                <a:srgbClr val="7030A0"/>
              </a:solidFill>
              <a:latin typeface="Calibri"/>
              <a:cs typeface="Calibri"/>
            </a:rPr>
            <a:t>7 dage fra fakturadato</a:t>
          </a:r>
          <a:endParaRPr lang="da-DK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Til konto-nr</a:t>
          </a:r>
          <a:r>
            <a:rPr lang="da-DK" sz="1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.:  </a:t>
          </a:r>
          <a:r>
            <a:rPr lang="da-DK" sz="1600" b="1" i="0" u="none" strike="noStrike" baseline="0">
              <a:solidFill>
                <a:srgbClr val="FF0000"/>
              </a:solidFill>
              <a:latin typeface="Calibri"/>
              <a:cs typeface="Calibri"/>
            </a:rPr>
            <a:t>     </a:t>
          </a:r>
          <a:r>
            <a:rPr lang="da-DK" sz="1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</a:t>
          </a:r>
          <a:r>
            <a:rPr lang="da-DK" sz="1200" b="1" i="0" baseline="0">
              <a:effectLst/>
              <a:latin typeface="+mn-lt"/>
              <a:ea typeface="+mn-ea"/>
              <a:cs typeface="+mn-cs"/>
            </a:rPr>
            <a:t>5967-4014655</a:t>
          </a:r>
          <a:r>
            <a:rPr lang="da-DK" sz="1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                                             </a:t>
          </a:r>
        </a:p>
        <a:p>
          <a:pPr algn="l" rtl="0">
            <a:defRPr sz="1000"/>
          </a:pPr>
          <a:r>
            <a:rPr lang="da-DK" sz="1200" b="1" i="0" u="none" strike="noStrike" baseline="0">
              <a:solidFill>
                <a:srgbClr val="000000"/>
              </a:solidFill>
              <a:latin typeface="Calibri"/>
              <a:cs typeface="Calibri"/>
            </a:rPr>
            <a:t> Note: Skriv fakturanummer på betalingen.</a:t>
          </a:r>
          <a:endParaRPr lang="da-DK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2</xdr:col>
      <xdr:colOff>149196</xdr:colOff>
      <xdr:row>1</xdr:row>
      <xdr:rowOff>190660</xdr:rowOff>
    </xdr:from>
    <xdr:to>
      <xdr:col>3</xdr:col>
      <xdr:colOff>997324</xdr:colOff>
      <xdr:row>10</xdr:row>
      <xdr:rowOff>220997</xdr:rowOff>
    </xdr:to>
    <xdr:sp macro="" textlink="">
      <xdr:nvSpPr>
        <xdr:cNvPr id="1035" name="Tekstboks 10">
          <a:extLst>
            <a:ext uri="{FF2B5EF4-FFF2-40B4-BE49-F238E27FC236}">
              <a16:creationId xmlns:a16="http://schemas.microsoft.com/office/drawing/2014/main" id="{8E2FA9F6-7F32-E883-EBB0-9360161E514F}"/>
            </a:ext>
          </a:extLst>
        </xdr:cNvPr>
        <xdr:cNvSpPr txBox="1">
          <a:spLocks noChangeArrowheads="1"/>
        </xdr:cNvSpPr>
      </xdr:nvSpPr>
      <xdr:spPr bwMode="auto">
        <a:xfrm>
          <a:off x="2491225" y="381160"/>
          <a:ext cx="1520481" cy="1767249"/>
        </a:xfrm>
        <a:prstGeom prst="rect">
          <a:avLst/>
        </a:prstGeom>
        <a:solidFill>
          <a:srgbClr val="FFFFFF"/>
        </a:solidFill>
        <a:ln w="63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da-DK" sz="1100" b="0" i="0" u="none" strike="noStrike" baseline="0">
              <a:solidFill>
                <a:srgbClr val="7030A0"/>
              </a:solidFill>
              <a:latin typeface="Calibri"/>
              <a:cs typeface="Calibri"/>
            </a:rPr>
            <a:t>Videbæk Telt- og Serviceudlejning</a:t>
          </a:r>
          <a:r>
            <a:rPr lang="da-DK" sz="1200" b="0" i="0" u="none" strike="noStrike" baseline="0">
              <a:solidFill>
                <a:srgbClr val="7030A0"/>
              </a:solidFill>
              <a:latin typeface="Calibri"/>
              <a:cs typeface="Calibri"/>
            </a:rPr>
            <a:t> </a:t>
          </a:r>
          <a:endParaRPr lang="da-DK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a-DK" sz="1200" b="0" i="0" u="none" strike="noStrike" baseline="0">
              <a:solidFill>
                <a:srgbClr val="7030A0"/>
              </a:solidFill>
              <a:latin typeface="Calibri"/>
              <a:cs typeface="Calibri"/>
            </a:rPr>
            <a:t>Nr. Viumvej 70</a:t>
          </a:r>
          <a:endParaRPr lang="da-DK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7030A0"/>
              </a:solidFill>
              <a:latin typeface="Calibri"/>
              <a:cs typeface="Calibri"/>
            </a:rPr>
            <a:t>6920 Videbæk</a:t>
          </a:r>
          <a:endParaRPr lang="da-DK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7030A0"/>
              </a:solidFill>
              <a:latin typeface="Calibri"/>
              <a:cs typeface="Calibri"/>
            </a:rPr>
            <a:t>TLF:  20768914</a:t>
          </a:r>
          <a:endParaRPr lang="da-DK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7030A0"/>
              </a:solidFill>
              <a:latin typeface="Calibri"/>
              <a:cs typeface="Calibri"/>
            </a:rPr>
            <a:t>Overførsel:    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7030A0"/>
              </a:solidFill>
              <a:latin typeface="Calibri"/>
              <a:cs typeface="Calibri"/>
            </a:rPr>
            <a:t>MobilPay</a:t>
          </a:r>
          <a:r>
            <a:rPr lang="da-DK" sz="1100" b="0" i="0" u="none" strike="noStrike" baseline="0">
              <a:solidFill>
                <a:srgbClr val="FF0000"/>
              </a:solidFill>
              <a:latin typeface="Calibri"/>
              <a:cs typeface="Calibri"/>
            </a:rPr>
            <a:t>:    </a:t>
          </a: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7030A0"/>
              </a:solidFill>
              <a:latin typeface="Calibri"/>
              <a:cs typeface="Calibri"/>
            </a:rPr>
            <a:t>Kontant:    </a:t>
          </a:r>
          <a:endParaRPr lang="da-DK" sz="1100" b="0" i="0" u="none" strike="noStrike" baseline="0">
            <a:solidFill>
              <a:srgbClr val="FF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da-DK" sz="1100" b="0" i="0" u="none" strike="noStrike" baseline="0">
              <a:solidFill>
                <a:srgbClr val="7030A0"/>
              </a:solidFill>
              <a:latin typeface="Calibri"/>
              <a:cs typeface="Calibri"/>
            </a:rPr>
            <a:t> </a:t>
          </a:r>
        </a:p>
      </xdr:txBody>
    </xdr:sp>
    <xdr:clientData/>
  </xdr:twoCellAnchor>
  <xdr:twoCellAnchor>
    <xdr:from>
      <xdr:col>0</xdr:col>
      <xdr:colOff>40154</xdr:colOff>
      <xdr:row>108</xdr:row>
      <xdr:rowOff>84043</xdr:rowOff>
    </xdr:from>
    <xdr:to>
      <xdr:col>5</xdr:col>
      <xdr:colOff>666750</xdr:colOff>
      <xdr:row>112</xdr:row>
      <xdr:rowOff>28014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DC580F37-9A3B-F006-4347-D88F0A3F1A0D}"/>
            </a:ext>
          </a:extLst>
        </xdr:cNvPr>
        <xdr:cNvSpPr txBox="1"/>
      </xdr:nvSpPr>
      <xdr:spPr>
        <a:xfrm>
          <a:off x="40154" y="24344778"/>
          <a:ext cx="8358655" cy="7059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>
              <a:solidFill>
                <a:srgbClr val="FF0000"/>
              </a:solidFill>
            </a:rPr>
            <a:t>Bemærkninger</a:t>
          </a:r>
          <a:r>
            <a:rPr lang="da-DK" sz="1100" b="1" baseline="0">
              <a:solidFill>
                <a:srgbClr val="FF0000"/>
              </a:solidFill>
            </a:rPr>
            <a:t> som vedrøre maden noteres her på denne tekstboks</a:t>
          </a:r>
          <a:r>
            <a:rPr lang="da-DK" sz="1100" baseline="0"/>
            <a:t>:												</a:t>
          </a:r>
        </a:p>
        <a:p>
          <a:endParaRPr lang="da-DK" sz="1100"/>
        </a:p>
      </xdr:txBody>
    </xdr:sp>
    <xdr:clientData/>
  </xdr:twoCellAnchor>
  <xdr:twoCellAnchor>
    <xdr:from>
      <xdr:col>0</xdr:col>
      <xdr:colOff>11206</xdr:colOff>
      <xdr:row>129</xdr:row>
      <xdr:rowOff>100853</xdr:rowOff>
    </xdr:from>
    <xdr:to>
      <xdr:col>5</xdr:col>
      <xdr:colOff>661147</xdr:colOff>
      <xdr:row>134</xdr:row>
      <xdr:rowOff>145676</xdr:rowOff>
    </xdr:to>
    <xdr:sp macro="" textlink="">
      <xdr:nvSpPr>
        <xdr:cNvPr id="3" name="Tekstfelt 2">
          <a:extLst>
            <a:ext uri="{FF2B5EF4-FFF2-40B4-BE49-F238E27FC236}">
              <a16:creationId xmlns:a16="http://schemas.microsoft.com/office/drawing/2014/main" id="{1FE21E97-7E63-4739-FAB1-904F7257F479}"/>
            </a:ext>
          </a:extLst>
        </xdr:cNvPr>
        <xdr:cNvSpPr txBox="1"/>
      </xdr:nvSpPr>
      <xdr:spPr>
        <a:xfrm>
          <a:off x="11206" y="29919706"/>
          <a:ext cx="8382000" cy="9973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 </a:t>
          </a:r>
          <a:r>
            <a:rPr lang="da-DK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Bemærkninger</a:t>
          </a:r>
          <a:r>
            <a:rPr lang="da-DK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som vedrøre Drikkevarer noteres her på denne teks:tboks</a:t>
          </a:r>
          <a:endParaRPr lang="da-DK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9D808-AFCD-46A2-93B3-953682B62F67}">
  <dimension ref="A1:H208"/>
  <sheetViews>
    <sheetView tabSelected="1" zoomScale="85" zoomScaleNormal="85" workbookViewId="0">
      <selection activeCell="L12" sqref="L12"/>
    </sheetView>
  </sheetViews>
  <sheetFormatPr defaultRowHeight="15" x14ac:dyDescent="0.25"/>
  <cols>
    <col min="1" max="1" width="19.28515625" customWidth="1"/>
    <col min="2" max="2" width="15.85546875" customWidth="1"/>
    <col min="3" max="3" width="10.140625" customWidth="1"/>
    <col min="4" max="4" width="16.5703125" customWidth="1"/>
    <col min="5" max="5" width="54.140625" customWidth="1"/>
    <col min="6" max="6" width="10.28515625" customWidth="1"/>
  </cols>
  <sheetData>
    <row r="1" spans="1:8" x14ac:dyDescent="0.25">
      <c r="A1" s="21"/>
      <c r="B1" s="21"/>
      <c r="C1" s="22" t="s">
        <v>102</v>
      </c>
      <c r="D1" s="21"/>
      <c r="E1" s="21"/>
      <c r="F1" s="21"/>
    </row>
    <row r="2" spans="1:8" ht="15.75" thickBot="1" x14ac:dyDescent="0.3">
      <c r="A2" s="23" t="s">
        <v>0</v>
      </c>
      <c r="B2" s="22"/>
      <c r="C2" s="21"/>
      <c r="D2" s="22" t="s">
        <v>98</v>
      </c>
      <c r="E2" s="21"/>
      <c r="F2" s="21"/>
    </row>
    <row r="3" spans="1:8" x14ac:dyDescent="0.25">
      <c r="A3" s="68" t="s">
        <v>83</v>
      </c>
      <c r="B3" s="69"/>
      <c r="E3" s="66" t="s">
        <v>104</v>
      </c>
      <c r="F3" s="21"/>
    </row>
    <row r="4" spans="1:8" x14ac:dyDescent="0.25">
      <c r="A4" s="70"/>
      <c r="B4" s="71"/>
      <c r="E4" s="67" t="s">
        <v>103</v>
      </c>
      <c r="F4" s="21"/>
    </row>
    <row r="5" spans="1:8" x14ac:dyDescent="0.25">
      <c r="A5" s="72" t="s">
        <v>82</v>
      </c>
      <c r="B5" s="73"/>
      <c r="E5" s="66" t="s">
        <v>145</v>
      </c>
      <c r="F5" s="21"/>
    </row>
    <row r="6" spans="1:8" x14ac:dyDescent="0.25">
      <c r="A6" s="72" t="s">
        <v>84</v>
      </c>
      <c r="B6" s="74"/>
      <c r="E6" s="66" t="s">
        <v>146</v>
      </c>
      <c r="F6" s="21"/>
    </row>
    <row r="7" spans="1:8" x14ac:dyDescent="0.25">
      <c r="A7" s="72" t="s">
        <v>86</v>
      </c>
      <c r="B7" s="73"/>
      <c r="E7" s="66" t="s">
        <v>147</v>
      </c>
      <c r="F7" s="21"/>
    </row>
    <row r="8" spans="1:8" ht="15.75" thickBot="1" x14ac:dyDescent="0.3">
      <c r="A8" s="75" t="s">
        <v>85</v>
      </c>
      <c r="B8" s="76"/>
      <c r="E8" s="66" t="s">
        <v>148</v>
      </c>
      <c r="F8" s="21"/>
    </row>
    <row r="9" spans="1:8" x14ac:dyDescent="0.25">
      <c r="A9" s="26"/>
      <c r="E9" s="66" t="s">
        <v>105</v>
      </c>
      <c r="F9" s="21"/>
    </row>
    <row r="10" spans="1:8" x14ac:dyDescent="0.25">
      <c r="A10" s="26"/>
      <c r="E10" s="66" t="s">
        <v>106</v>
      </c>
      <c r="F10" s="21"/>
    </row>
    <row r="11" spans="1:8" ht="18.75" customHeight="1" thickBot="1" x14ac:dyDescent="0.3">
      <c r="A11" s="26"/>
      <c r="E11" s="66" t="s">
        <v>149</v>
      </c>
      <c r="F11" s="21"/>
    </row>
    <row r="12" spans="1:8" ht="20.25" customHeight="1" thickBot="1" x14ac:dyDescent="0.3">
      <c r="A12" s="21"/>
      <c r="B12" s="27" t="s">
        <v>1</v>
      </c>
      <c r="C12" s="28" t="s">
        <v>7</v>
      </c>
      <c r="D12" s="28" t="s">
        <v>2</v>
      </c>
      <c r="E12" s="28" t="s">
        <v>3</v>
      </c>
      <c r="F12" s="28" t="s">
        <v>4</v>
      </c>
    </row>
    <row r="13" spans="1:8" ht="16.5" customHeight="1" thickBot="1" x14ac:dyDescent="0.3">
      <c r="A13" s="21"/>
      <c r="B13" s="29">
        <f>B3</f>
        <v>0</v>
      </c>
      <c r="C13" s="30"/>
      <c r="D13" s="30"/>
      <c r="E13" s="30" t="s">
        <v>9</v>
      </c>
      <c r="F13" s="30">
        <f>F48</f>
        <v>0</v>
      </c>
    </row>
    <row r="14" spans="1:8" ht="16.5" customHeight="1" thickBot="1" x14ac:dyDescent="0.3">
      <c r="A14" s="21"/>
      <c r="B14" s="29">
        <f>B3</f>
        <v>0</v>
      </c>
      <c r="C14" s="30" t="s">
        <v>5</v>
      </c>
      <c r="D14" s="30"/>
      <c r="E14" s="30" t="s">
        <v>20</v>
      </c>
      <c r="F14" s="30">
        <f>F59</f>
        <v>0</v>
      </c>
    </row>
    <row r="15" spans="1:8" ht="16.5" customHeight="1" thickBot="1" x14ac:dyDescent="0.3">
      <c r="A15" s="21"/>
      <c r="B15" s="29">
        <f>B3</f>
        <v>0</v>
      </c>
      <c r="C15" s="30"/>
      <c r="D15" s="30"/>
      <c r="E15" s="30" t="s">
        <v>28</v>
      </c>
      <c r="F15" s="30">
        <f>F78</f>
        <v>0</v>
      </c>
      <c r="H15" s="8"/>
    </row>
    <row r="16" spans="1:8" ht="16.5" customHeight="1" thickBot="1" x14ac:dyDescent="0.3">
      <c r="A16" s="21"/>
      <c r="B16" s="29">
        <f>B3</f>
        <v>0</v>
      </c>
      <c r="C16" s="30"/>
      <c r="D16" s="30"/>
      <c r="E16" s="31" t="s">
        <v>41</v>
      </c>
      <c r="F16" s="30">
        <f>F94</f>
        <v>0</v>
      </c>
    </row>
    <row r="17" spans="1:6" ht="34.5" customHeight="1" thickBot="1" x14ac:dyDescent="0.3">
      <c r="A17" s="21"/>
      <c r="B17" s="29">
        <f>B3</f>
        <v>0</v>
      </c>
      <c r="C17" s="30" t="s">
        <v>5</v>
      </c>
      <c r="D17" s="30"/>
      <c r="E17" s="30" t="s">
        <v>122</v>
      </c>
      <c r="F17" s="30">
        <f>F128</f>
        <v>0</v>
      </c>
    </row>
    <row r="18" spans="1:6" ht="17.25" customHeight="1" thickBot="1" x14ac:dyDescent="0.3">
      <c r="A18" s="21"/>
      <c r="B18" s="29">
        <f>B3</f>
        <v>0</v>
      </c>
      <c r="C18" s="30"/>
      <c r="D18" s="30"/>
      <c r="E18" s="30" t="s">
        <v>63</v>
      </c>
      <c r="F18" s="30">
        <f>F169</f>
        <v>0</v>
      </c>
    </row>
    <row r="19" spans="1:6" ht="18" customHeight="1" thickBot="1" x14ac:dyDescent="0.3">
      <c r="A19" s="21"/>
      <c r="B19" s="32">
        <f>B3</f>
        <v>0</v>
      </c>
      <c r="C19" s="33"/>
      <c r="D19" s="33"/>
      <c r="E19" s="33" t="s">
        <v>68</v>
      </c>
      <c r="F19" s="33">
        <f>F208</f>
        <v>0</v>
      </c>
    </row>
    <row r="20" spans="1:6" ht="16.5" customHeight="1" thickBot="1" x14ac:dyDescent="0.3">
      <c r="A20" s="21"/>
      <c r="B20" s="34">
        <f>B3</f>
        <v>0</v>
      </c>
      <c r="C20" s="31"/>
      <c r="D20" s="31"/>
      <c r="E20" s="31" t="s">
        <v>90</v>
      </c>
      <c r="F20" s="35">
        <f>F203</f>
        <v>0</v>
      </c>
    </row>
    <row r="21" spans="1:6" ht="17.25" customHeight="1" thickBot="1" x14ac:dyDescent="0.3">
      <c r="A21" s="21"/>
      <c r="B21" s="31">
        <f>B3</f>
        <v>0</v>
      </c>
      <c r="C21" s="36"/>
      <c r="D21" s="36"/>
      <c r="E21" s="37" t="s">
        <v>91</v>
      </c>
      <c r="F21" s="38">
        <f>C22*D22</f>
        <v>0</v>
      </c>
    </row>
    <row r="22" spans="1:6" ht="17.25" customHeight="1" thickBot="1" x14ac:dyDescent="0.3">
      <c r="A22" s="21"/>
      <c r="B22" s="39" t="s">
        <v>99</v>
      </c>
      <c r="C22" s="40"/>
      <c r="D22" s="36"/>
      <c r="E22" s="41"/>
      <c r="F22" s="41">
        <f>F13+F14+F15+F16+F17+F18+F19+F20+F21</f>
        <v>0</v>
      </c>
    </row>
    <row r="23" spans="1:6" ht="15" customHeight="1" thickBot="1" x14ac:dyDescent="0.3">
      <c r="A23" s="21"/>
      <c r="B23" s="42" t="s">
        <v>89</v>
      </c>
      <c r="C23" s="43"/>
      <c r="D23" s="44">
        <v>0.25</v>
      </c>
      <c r="E23" s="44"/>
      <c r="F23" s="45">
        <f>F22*D23</f>
        <v>0</v>
      </c>
    </row>
    <row r="24" spans="1:6" ht="15.75" thickBot="1" x14ac:dyDescent="0.3">
      <c r="A24" s="46"/>
      <c r="B24" s="47" t="s">
        <v>6</v>
      </c>
      <c r="C24" s="48"/>
      <c r="D24" s="49" t="s">
        <v>8</v>
      </c>
      <c r="E24" s="50"/>
      <c r="F24" s="51">
        <f>F22+F23</f>
        <v>0</v>
      </c>
    </row>
    <row r="25" spans="1:6" x14ac:dyDescent="0.25">
      <c r="A25" s="26"/>
      <c r="B25" s="21"/>
      <c r="C25" s="21"/>
      <c r="D25" s="21"/>
      <c r="E25" s="21"/>
      <c r="F25" s="21"/>
    </row>
    <row r="26" spans="1:6" x14ac:dyDescent="0.25">
      <c r="A26" s="26"/>
      <c r="B26" s="21"/>
      <c r="C26" s="21"/>
      <c r="D26" s="21"/>
      <c r="E26" s="21"/>
      <c r="F26" s="21"/>
    </row>
    <row r="27" spans="1:6" x14ac:dyDescent="0.25">
      <c r="A27" s="26"/>
      <c r="B27" s="21"/>
      <c r="C27" s="21"/>
      <c r="D27" s="21"/>
      <c r="E27" s="21"/>
      <c r="F27" s="21"/>
    </row>
    <row r="28" spans="1:6" x14ac:dyDescent="0.25">
      <c r="A28" s="26"/>
      <c r="B28" s="21"/>
      <c r="C28" s="21"/>
      <c r="D28" s="21"/>
      <c r="E28" s="21"/>
      <c r="F28" s="21"/>
    </row>
    <row r="29" spans="1:6" x14ac:dyDescent="0.25">
      <c r="A29" s="21"/>
      <c r="B29" s="21"/>
      <c r="C29" s="21"/>
      <c r="D29" s="21"/>
      <c r="E29" s="21"/>
      <c r="F29" s="21"/>
    </row>
    <row r="30" spans="1:6" x14ac:dyDescent="0.25">
      <c r="F30" s="21"/>
    </row>
    <row r="31" spans="1:6" x14ac:dyDescent="0.25">
      <c r="F31" s="21"/>
    </row>
    <row r="32" spans="1:6" x14ac:dyDescent="0.25">
      <c r="A32" s="21"/>
      <c r="B32" s="21"/>
      <c r="C32" s="21"/>
      <c r="D32" s="21"/>
      <c r="E32" s="21"/>
      <c r="F32" s="21"/>
    </row>
    <row r="33" spans="1:6" ht="37.5" x14ac:dyDescent="0.3">
      <c r="B33" s="21"/>
      <c r="E33" s="94" t="s">
        <v>121</v>
      </c>
    </row>
    <row r="34" spans="1:6" x14ac:dyDescent="0.25">
      <c r="B34" s="21"/>
    </row>
    <row r="35" spans="1:6" x14ac:dyDescent="0.25">
      <c r="B35" s="21"/>
    </row>
    <row r="36" spans="1:6" x14ac:dyDescent="0.25">
      <c r="B36" s="21"/>
      <c r="C36" s="24" t="s">
        <v>7</v>
      </c>
      <c r="D36" s="24" t="s">
        <v>12</v>
      </c>
      <c r="E36" s="24" t="s">
        <v>9</v>
      </c>
      <c r="F36" s="24" t="s">
        <v>10</v>
      </c>
    </row>
    <row r="37" spans="1:6" x14ac:dyDescent="0.25">
      <c r="B37" s="21"/>
      <c r="C37" s="25"/>
      <c r="D37" s="25">
        <v>2.25</v>
      </c>
      <c r="E37" s="25" t="s">
        <v>11</v>
      </c>
      <c r="F37" s="25">
        <f t="shared" ref="F37:F47" si="0">C37*D37</f>
        <v>0</v>
      </c>
    </row>
    <row r="38" spans="1:6" x14ac:dyDescent="0.25">
      <c r="B38" s="21"/>
      <c r="C38" s="25"/>
      <c r="D38" s="25">
        <v>1.1499999999999999</v>
      </c>
      <c r="E38" s="25" t="s">
        <v>32</v>
      </c>
      <c r="F38" s="25">
        <f t="shared" si="0"/>
        <v>0</v>
      </c>
    </row>
    <row r="39" spans="1:6" x14ac:dyDescent="0.25">
      <c r="A39" s="21"/>
      <c r="B39" s="21"/>
      <c r="C39" s="25"/>
      <c r="D39" s="25">
        <v>4.7</v>
      </c>
      <c r="E39" s="25" t="s">
        <v>13</v>
      </c>
      <c r="F39" s="25">
        <f t="shared" si="0"/>
        <v>0</v>
      </c>
    </row>
    <row r="40" spans="1:6" x14ac:dyDescent="0.25">
      <c r="A40" s="52"/>
      <c r="B40" s="21"/>
      <c r="C40" s="25"/>
      <c r="D40" s="25">
        <v>1.1499999999999999</v>
      </c>
      <c r="E40" s="25" t="s">
        <v>14</v>
      </c>
      <c r="F40" s="25">
        <f t="shared" si="0"/>
        <v>0</v>
      </c>
    </row>
    <row r="41" spans="1:6" x14ac:dyDescent="0.25">
      <c r="A41" s="53"/>
      <c r="B41" s="21"/>
      <c r="C41" s="25"/>
      <c r="D41" s="25">
        <v>1.1499999999999999</v>
      </c>
      <c r="E41" s="25" t="s">
        <v>15</v>
      </c>
      <c r="F41" s="25">
        <f t="shared" si="0"/>
        <v>0</v>
      </c>
    </row>
    <row r="42" spans="1:6" x14ac:dyDescent="0.25">
      <c r="A42" s="21"/>
      <c r="B42" s="21"/>
      <c r="C42" s="25"/>
      <c r="D42" s="25">
        <v>1.1499999999999999</v>
      </c>
      <c r="E42" s="25" t="s">
        <v>16</v>
      </c>
      <c r="F42" s="25">
        <f t="shared" si="0"/>
        <v>0</v>
      </c>
    </row>
    <row r="43" spans="1:6" x14ac:dyDescent="0.25">
      <c r="A43" s="21"/>
      <c r="B43" s="21"/>
      <c r="C43" s="25"/>
      <c r="D43" s="25">
        <v>5.65</v>
      </c>
      <c r="E43" s="25" t="s">
        <v>17</v>
      </c>
      <c r="F43" s="25">
        <f t="shared" si="0"/>
        <v>0</v>
      </c>
    </row>
    <row r="44" spans="1:6" x14ac:dyDescent="0.25">
      <c r="A44" s="21"/>
      <c r="B44" s="21"/>
      <c r="C44" s="25"/>
      <c r="D44" s="25">
        <v>1.25</v>
      </c>
      <c r="E44" s="25" t="s">
        <v>18</v>
      </c>
      <c r="F44" s="25">
        <f t="shared" si="0"/>
        <v>0</v>
      </c>
    </row>
    <row r="45" spans="1:6" x14ac:dyDescent="0.25">
      <c r="A45" s="21"/>
      <c r="B45" s="21"/>
      <c r="C45" s="25"/>
      <c r="D45" s="25">
        <v>2.5</v>
      </c>
      <c r="E45" s="25" t="s">
        <v>19</v>
      </c>
      <c r="F45" s="25">
        <f t="shared" si="0"/>
        <v>0</v>
      </c>
    </row>
    <row r="46" spans="1:6" x14ac:dyDescent="0.25">
      <c r="A46" s="21"/>
      <c r="B46" s="21"/>
      <c r="C46" s="25"/>
      <c r="D46" s="25"/>
      <c r="E46" s="25"/>
      <c r="F46" s="25">
        <f t="shared" si="0"/>
        <v>0</v>
      </c>
    </row>
    <row r="47" spans="1:6" ht="15.75" thickBot="1" x14ac:dyDescent="0.3">
      <c r="A47" s="21"/>
      <c r="B47" s="21"/>
      <c r="C47" s="54"/>
      <c r="D47" s="54"/>
      <c r="E47" s="54"/>
      <c r="F47" s="54">
        <f t="shared" si="0"/>
        <v>0</v>
      </c>
    </row>
    <row r="48" spans="1:6" ht="15.75" thickBot="1" x14ac:dyDescent="0.3">
      <c r="A48" s="21"/>
      <c r="B48" s="21"/>
      <c r="C48" s="55"/>
      <c r="D48" s="56"/>
      <c r="E48" s="56"/>
      <c r="F48" s="57">
        <f>F37+F38+F39+F40+F41+F42+F43+F44+F45+F46+F47</f>
        <v>0</v>
      </c>
    </row>
    <row r="49" spans="1:6" x14ac:dyDescent="0.25">
      <c r="A49" s="21"/>
      <c r="B49" s="21"/>
      <c r="C49" s="21"/>
      <c r="D49" s="21"/>
      <c r="E49" s="21"/>
      <c r="F49" s="21"/>
    </row>
    <row r="50" spans="1:6" x14ac:dyDescent="0.25">
      <c r="A50" s="21"/>
      <c r="B50" s="21"/>
      <c r="C50" s="24" t="s">
        <v>7</v>
      </c>
      <c r="D50" s="24" t="s">
        <v>12</v>
      </c>
      <c r="E50" s="24" t="s">
        <v>20</v>
      </c>
      <c r="F50" s="24" t="s">
        <v>10</v>
      </c>
    </row>
    <row r="51" spans="1:6" x14ac:dyDescent="0.25">
      <c r="A51" s="21"/>
      <c r="B51" s="21"/>
      <c r="C51" s="25"/>
      <c r="D51" s="25">
        <v>1.1499999999999999</v>
      </c>
      <c r="E51" s="25" t="s">
        <v>21</v>
      </c>
      <c r="F51" s="25">
        <f t="shared" ref="F51:F58" si="1">C51*D51</f>
        <v>0</v>
      </c>
    </row>
    <row r="52" spans="1:6" x14ac:dyDescent="0.25">
      <c r="A52" s="21"/>
      <c r="B52" s="21"/>
      <c r="C52" s="25"/>
      <c r="D52" s="25">
        <v>1.1499999999999999</v>
      </c>
      <c r="E52" s="25" t="s">
        <v>22</v>
      </c>
      <c r="F52" s="25">
        <f t="shared" si="1"/>
        <v>0</v>
      </c>
    </row>
    <row r="53" spans="1:6" x14ac:dyDescent="0.25">
      <c r="A53" s="21"/>
      <c r="B53" s="21"/>
      <c r="C53" s="25"/>
      <c r="D53" s="25">
        <v>1.1499999999999999</v>
      </c>
      <c r="E53" s="25" t="s">
        <v>23</v>
      </c>
      <c r="F53" s="25">
        <f t="shared" si="1"/>
        <v>0</v>
      </c>
    </row>
    <row r="54" spans="1:6" x14ac:dyDescent="0.25">
      <c r="A54" s="21"/>
      <c r="B54" s="21"/>
      <c r="C54" s="25"/>
      <c r="D54" s="25">
        <v>1.1499999999999999</v>
      </c>
      <c r="E54" s="25" t="s">
        <v>24</v>
      </c>
      <c r="F54" s="25">
        <f t="shared" si="1"/>
        <v>0</v>
      </c>
    </row>
    <row r="55" spans="1:6" x14ac:dyDescent="0.25">
      <c r="A55" s="21"/>
      <c r="B55" s="21"/>
      <c r="C55" s="25"/>
      <c r="D55" s="25">
        <v>1.1499999999999999</v>
      </c>
      <c r="E55" s="25" t="s">
        <v>25</v>
      </c>
      <c r="F55" s="25">
        <f t="shared" si="1"/>
        <v>0</v>
      </c>
    </row>
    <row r="56" spans="1:6" x14ac:dyDescent="0.25">
      <c r="A56" s="21"/>
      <c r="B56" s="21"/>
      <c r="C56" s="25"/>
      <c r="D56" s="25">
        <v>1.1499999999999999</v>
      </c>
      <c r="E56" s="25" t="s">
        <v>26</v>
      </c>
      <c r="F56" s="25">
        <f t="shared" si="1"/>
        <v>0</v>
      </c>
    </row>
    <row r="57" spans="1:6" x14ac:dyDescent="0.25">
      <c r="A57" s="21"/>
      <c r="B57" s="21"/>
      <c r="C57" s="25"/>
      <c r="D57" s="25"/>
      <c r="E57" s="25"/>
      <c r="F57" s="25">
        <f t="shared" si="1"/>
        <v>0</v>
      </c>
    </row>
    <row r="58" spans="1:6" ht="15.75" thickBot="1" x14ac:dyDescent="0.3">
      <c r="A58" s="21"/>
      <c r="C58" s="54"/>
      <c r="D58" s="54"/>
      <c r="E58" s="54"/>
      <c r="F58" s="54">
        <f t="shared" si="1"/>
        <v>0</v>
      </c>
    </row>
    <row r="59" spans="1:6" ht="15.75" thickBot="1" x14ac:dyDescent="0.3">
      <c r="A59" s="21"/>
      <c r="C59" s="55"/>
      <c r="D59" s="56"/>
      <c r="E59" s="56"/>
      <c r="F59" s="57">
        <f>F51+F52+F53+F54+F55+F56+F57+F58</f>
        <v>0</v>
      </c>
    </row>
    <row r="60" spans="1:6" x14ac:dyDescent="0.25">
      <c r="A60" s="21"/>
    </row>
    <row r="61" spans="1:6" x14ac:dyDescent="0.25">
      <c r="A61" s="21"/>
    </row>
    <row r="62" spans="1:6" x14ac:dyDescent="0.25">
      <c r="A62" s="21"/>
    </row>
    <row r="63" spans="1:6" x14ac:dyDescent="0.25">
      <c r="A63" s="21"/>
    </row>
    <row r="64" spans="1:6" x14ac:dyDescent="0.25">
      <c r="A64" s="21"/>
      <c r="C64" s="24" t="s">
        <v>7</v>
      </c>
      <c r="D64" s="24" t="s">
        <v>12</v>
      </c>
      <c r="E64" s="24" t="s">
        <v>28</v>
      </c>
      <c r="F64" s="24" t="s">
        <v>10</v>
      </c>
    </row>
    <row r="65" spans="1:6" x14ac:dyDescent="0.25">
      <c r="A65" s="21"/>
      <c r="C65" s="25"/>
      <c r="D65" s="25">
        <v>0.75</v>
      </c>
      <c r="E65" s="25" t="s">
        <v>27</v>
      </c>
      <c r="F65" s="25">
        <f t="shared" ref="F65:F77" si="2">C65*D65</f>
        <v>0</v>
      </c>
    </row>
    <row r="66" spans="1:6" x14ac:dyDescent="0.25">
      <c r="A66" s="21"/>
      <c r="C66" s="25"/>
      <c r="D66" s="25">
        <v>0.75</v>
      </c>
      <c r="E66" s="25" t="s">
        <v>29</v>
      </c>
      <c r="F66" s="25">
        <f t="shared" si="2"/>
        <v>0</v>
      </c>
    </row>
    <row r="67" spans="1:6" x14ac:dyDescent="0.25">
      <c r="A67" s="21"/>
      <c r="C67" s="25"/>
      <c r="D67" s="25">
        <v>0.75</v>
      </c>
      <c r="E67" s="25" t="s">
        <v>30</v>
      </c>
      <c r="F67" s="25">
        <f t="shared" si="2"/>
        <v>0</v>
      </c>
    </row>
    <row r="68" spans="1:6" x14ac:dyDescent="0.25">
      <c r="A68" s="21"/>
      <c r="C68" s="25"/>
      <c r="D68" s="25">
        <v>0.75</v>
      </c>
      <c r="E68" s="25" t="s">
        <v>31</v>
      </c>
      <c r="F68" s="25">
        <f t="shared" si="2"/>
        <v>0</v>
      </c>
    </row>
    <row r="69" spans="1:6" x14ac:dyDescent="0.25">
      <c r="A69" s="21"/>
      <c r="C69" s="25"/>
      <c r="D69" s="25">
        <v>0.75</v>
      </c>
      <c r="E69" s="25" t="s">
        <v>33</v>
      </c>
      <c r="F69" s="25">
        <f t="shared" si="2"/>
        <v>0</v>
      </c>
    </row>
    <row r="70" spans="1:6" x14ac:dyDescent="0.25">
      <c r="A70" s="21"/>
      <c r="C70" s="25"/>
      <c r="D70" s="25">
        <v>0.75</v>
      </c>
      <c r="E70" s="25" t="s">
        <v>34</v>
      </c>
      <c r="F70" s="25">
        <f t="shared" si="2"/>
        <v>0</v>
      </c>
    </row>
    <row r="71" spans="1:6" x14ac:dyDescent="0.25">
      <c r="A71" s="21"/>
      <c r="C71" s="25"/>
      <c r="D71" s="25">
        <v>0.75</v>
      </c>
      <c r="E71" s="25" t="s">
        <v>35</v>
      </c>
      <c r="F71" s="25">
        <f t="shared" si="2"/>
        <v>0</v>
      </c>
    </row>
    <row r="72" spans="1:6" x14ac:dyDescent="0.25">
      <c r="A72" s="21"/>
      <c r="C72" s="25"/>
      <c r="D72" s="25">
        <v>1.25</v>
      </c>
      <c r="E72" s="25" t="s">
        <v>36</v>
      </c>
      <c r="F72" s="25">
        <f t="shared" si="2"/>
        <v>0</v>
      </c>
    </row>
    <row r="73" spans="1:6" x14ac:dyDescent="0.25">
      <c r="A73" s="21"/>
      <c r="C73" s="25"/>
      <c r="D73" s="25">
        <v>1.25</v>
      </c>
      <c r="E73" s="25" t="s">
        <v>37</v>
      </c>
      <c r="F73" s="25">
        <f t="shared" si="2"/>
        <v>0</v>
      </c>
    </row>
    <row r="74" spans="1:6" x14ac:dyDescent="0.25">
      <c r="A74" s="21"/>
      <c r="C74" s="25"/>
      <c r="D74" s="25">
        <v>4.25</v>
      </c>
      <c r="E74" s="25" t="s">
        <v>38</v>
      </c>
      <c r="F74" s="25">
        <f t="shared" si="2"/>
        <v>0</v>
      </c>
    </row>
    <row r="75" spans="1:6" x14ac:dyDescent="0.25">
      <c r="A75" s="21"/>
      <c r="B75" s="21"/>
      <c r="C75" s="25"/>
      <c r="D75" s="25">
        <v>3.25</v>
      </c>
      <c r="E75" s="25" t="s">
        <v>39</v>
      </c>
      <c r="F75" s="25">
        <f t="shared" si="2"/>
        <v>0</v>
      </c>
    </row>
    <row r="76" spans="1:6" x14ac:dyDescent="0.25">
      <c r="A76" s="21"/>
      <c r="B76" s="21"/>
      <c r="C76" s="25"/>
      <c r="D76" s="25">
        <v>1.8</v>
      </c>
      <c r="E76" s="25" t="s">
        <v>40</v>
      </c>
      <c r="F76" s="25">
        <f t="shared" si="2"/>
        <v>0</v>
      </c>
    </row>
    <row r="77" spans="1:6" ht="15.75" thickBot="1" x14ac:dyDescent="0.3">
      <c r="A77" s="21"/>
      <c r="B77" s="21"/>
      <c r="C77" s="54"/>
      <c r="D77" s="54"/>
      <c r="E77" s="54"/>
      <c r="F77" s="54">
        <f t="shared" si="2"/>
        <v>0</v>
      </c>
    </row>
    <row r="78" spans="1:6" ht="15.75" thickBot="1" x14ac:dyDescent="0.3">
      <c r="A78" s="21"/>
      <c r="B78" s="21"/>
      <c r="C78" s="55"/>
      <c r="D78" s="56"/>
      <c r="E78" s="56"/>
      <c r="F78" s="57">
        <f>F65+F66+F67+F68+F69+F70+F71+F72+F73+F74+F75+F76+F77</f>
        <v>0</v>
      </c>
    </row>
    <row r="79" spans="1:6" x14ac:dyDescent="0.25">
      <c r="A79" s="21"/>
      <c r="B79" s="21"/>
    </row>
    <row r="80" spans="1:6" x14ac:dyDescent="0.25">
      <c r="A80" s="21"/>
      <c r="B80" s="21"/>
      <c r="C80" s="24" t="s">
        <v>7</v>
      </c>
      <c r="D80" s="24" t="s">
        <v>12</v>
      </c>
      <c r="E80" s="24" t="s">
        <v>41</v>
      </c>
      <c r="F80" s="24" t="s">
        <v>10</v>
      </c>
    </row>
    <row r="81" spans="1:6" x14ac:dyDescent="0.25">
      <c r="A81" s="21"/>
      <c r="B81" s="21"/>
      <c r="C81" s="25"/>
      <c r="D81" s="25">
        <v>5</v>
      </c>
      <c r="E81" s="25" t="s">
        <v>42</v>
      </c>
      <c r="F81" s="25">
        <f>C81*D81</f>
        <v>0</v>
      </c>
    </row>
    <row r="82" spans="1:6" x14ac:dyDescent="0.25">
      <c r="A82" s="21"/>
      <c r="B82" s="21"/>
      <c r="C82" s="25"/>
      <c r="D82" s="25">
        <v>4.4000000000000004</v>
      </c>
      <c r="E82" s="25" t="s">
        <v>43</v>
      </c>
      <c r="F82" s="25">
        <f>C82*D84</f>
        <v>0</v>
      </c>
    </row>
    <row r="83" spans="1:6" x14ac:dyDescent="0.25">
      <c r="A83" s="21"/>
      <c r="B83" s="21"/>
      <c r="C83" s="25"/>
      <c r="D83" s="21">
        <v>4.4000000000000004</v>
      </c>
      <c r="E83" s="21" t="s">
        <v>50</v>
      </c>
      <c r="F83" s="25">
        <f>C83*D82</f>
        <v>0</v>
      </c>
    </row>
    <row r="84" spans="1:6" x14ac:dyDescent="0.25">
      <c r="A84" s="21"/>
      <c r="B84" s="21"/>
      <c r="C84" s="25"/>
      <c r="D84" s="25">
        <v>5.65</v>
      </c>
      <c r="E84" s="25" t="s">
        <v>54</v>
      </c>
      <c r="F84" s="25">
        <f>C84</f>
        <v>0</v>
      </c>
    </row>
    <row r="85" spans="1:6" x14ac:dyDescent="0.25">
      <c r="A85" s="21"/>
      <c r="B85" s="21"/>
      <c r="C85" s="25"/>
      <c r="D85" s="25">
        <v>5</v>
      </c>
      <c r="E85" s="25" t="s">
        <v>44</v>
      </c>
      <c r="F85" s="25">
        <f t="shared" ref="F85:F93" si="3">C85*D85</f>
        <v>0</v>
      </c>
    </row>
    <row r="86" spans="1:6" x14ac:dyDescent="0.25">
      <c r="A86" s="21"/>
      <c r="B86" s="21"/>
      <c r="C86" s="25"/>
      <c r="D86" s="25">
        <v>6</v>
      </c>
      <c r="E86" s="58" t="s">
        <v>55</v>
      </c>
      <c r="F86" s="25">
        <f t="shared" si="3"/>
        <v>0</v>
      </c>
    </row>
    <row r="87" spans="1:6" x14ac:dyDescent="0.25">
      <c r="A87" s="21"/>
      <c r="B87" s="21"/>
      <c r="C87" s="25"/>
      <c r="D87" s="25">
        <v>1.75</v>
      </c>
      <c r="E87" s="25" t="s">
        <v>45</v>
      </c>
      <c r="F87" s="25">
        <f t="shared" si="3"/>
        <v>0</v>
      </c>
    </row>
    <row r="88" spans="1:6" x14ac:dyDescent="0.25">
      <c r="A88" s="21"/>
      <c r="B88" s="21"/>
      <c r="C88" s="25"/>
      <c r="D88" s="25">
        <v>1.9</v>
      </c>
      <c r="E88" s="25" t="s">
        <v>46</v>
      </c>
      <c r="F88" s="25">
        <f t="shared" si="3"/>
        <v>0</v>
      </c>
    </row>
    <row r="89" spans="1:6" x14ac:dyDescent="0.25">
      <c r="A89" s="21"/>
      <c r="B89" s="21"/>
      <c r="C89" s="25"/>
      <c r="D89" s="25">
        <v>2.9</v>
      </c>
      <c r="E89" s="25" t="s">
        <v>47</v>
      </c>
      <c r="F89" s="25">
        <f t="shared" si="3"/>
        <v>0</v>
      </c>
    </row>
    <row r="90" spans="1:6" x14ac:dyDescent="0.25">
      <c r="A90" s="21"/>
      <c r="B90" s="21"/>
      <c r="C90" s="25"/>
      <c r="D90" s="25">
        <v>3.15</v>
      </c>
      <c r="E90" s="25" t="s">
        <v>48</v>
      </c>
      <c r="F90" s="25">
        <f t="shared" si="3"/>
        <v>0</v>
      </c>
    </row>
    <row r="91" spans="1:6" x14ac:dyDescent="0.25">
      <c r="A91" s="21"/>
      <c r="B91" s="21"/>
      <c r="C91" s="25"/>
      <c r="D91" s="25">
        <v>4.4000000000000004</v>
      </c>
      <c r="E91" s="25" t="s">
        <v>49</v>
      </c>
      <c r="F91" s="25">
        <f t="shared" si="3"/>
        <v>0</v>
      </c>
    </row>
    <row r="92" spans="1:6" x14ac:dyDescent="0.25">
      <c r="A92" s="21"/>
      <c r="B92" s="21"/>
      <c r="C92" s="25"/>
      <c r="D92" s="25">
        <v>5.5</v>
      </c>
      <c r="E92" s="25" t="s">
        <v>51</v>
      </c>
      <c r="F92" s="25">
        <f t="shared" si="3"/>
        <v>0</v>
      </c>
    </row>
    <row r="93" spans="1:6" ht="15.75" thickBot="1" x14ac:dyDescent="0.3">
      <c r="A93" s="21"/>
      <c r="B93" s="21"/>
      <c r="C93" s="54"/>
      <c r="D93" s="54">
        <v>4.9000000000000004</v>
      </c>
      <c r="E93" s="54" t="s">
        <v>52</v>
      </c>
      <c r="F93" s="54">
        <f t="shared" si="3"/>
        <v>0</v>
      </c>
    </row>
    <row r="94" spans="1:6" ht="15.75" thickBot="1" x14ac:dyDescent="0.3">
      <c r="A94" s="21"/>
      <c r="B94" s="21"/>
      <c r="C94" s="55"/>
      <c r="D94" s="56"/>
      <c r="E94" s="56"/>
      <c r="F94" s="57">
        <f>F81+F82+F83+F84+F85+F86+F87+F88+F89+F90+F91+F92+F93</f>
        <v>0</v>
      </c>
    </row>
    <row r="95" spans="1:6" x14ac:dyDescent="0.25">
      <c r="A95" s="21"/>
      <c r="B95" s="21"/>
    </row>
    <row r="96" spans="1:6" ht="25.5" x14ac:dyDescent="0.25">
      <c r="A96" s="21"/>
      <c r="B96" s="21"/>
      <c r="E96" s="78" t="s">
        <v>107</v>
      </c>
    </row>
    <row r="97" spans="1:6" ht="7.5" customHeight="1" x14ac:dyDescent="0.25"/>
    <row r="98" spans="1:6" ht="49.5" customHeight="1" thickBot="1" x14ac:dyDescent="0.3">
      <c r="A98" s="87" t="s">
        <v>117</v>
      </c>
      <c r="B98" s="88" t="s">
        <v>118</v>
      </c>
      <c r="C98" s="59" t="s">
        <v>7</v>
      </c>
      <c r="D98" s="24" t="s">
        <v>12</v>
      </c>
      <c r="E98" s="24" t="s">
        <v>53</v>
      </c>
      <c r="F98" s="24" t="s">
        <v>10</v>
      </c>
    </row>
    <row r="99" spans="1:6" ht="27" thickBot="1" x14ac:dyDescent="0.3">
      <c r="A99" s="92"/>
      <c r="B99" s="85"/>
      <c r="C99" s="85"/>
      <c r="D99" s="89">
        <v>10</v>
      </c>
      <c r="E99" s="77" t="s">
        <v>116</v>
      </c>
      <c r="F99" s="25">
        <f t="shared" ref="F99:F102" si="4">C99*D99</f>
        <v>0</v>
      </c>
    </row>
    <row r="100" spans="1:6" x14ac:dyDescent="0.25">
      <c r="A100" s="21"/>
      <c r="B100" s="65"/>
      <c r="C100" s="25"/>
      <c r="D100" s="81"/>
      <c r="E100" s="64" t="s">
        <v>108</v>
      </c>
      <c r="F100" s="25">
        <f t="shared" si="4"/>
        <v>0</v>
      </c>
    </row>
    <row r="101" spans="1:6" x14ac:dyDescent="0.25">
      <c r="A101" s="21"/>
      <c r="B101" s="65"/>
      <c r="C101" s="25"/>
      <c r="D101" s="90"/>
      <c r="E101" s="25" t="s">
        <v>109</v>
      </c>
      <c r="F101" s="25">
        <f t="shared" si="4"/>
        <v>0</v>
      </c>
    </row>
    <row r="102" spans="1:6" x14ac:dyDescent="0.25">
      <c r="B102" s="91"/>
      <c r="C102" s="25"/>
      <c r="D102" s="81"/>
      <c r="E102" s="25" t="s">
        <v>110</v>
      </c>
      <c r="F102" s="25">
        <f t="shared" si="4"/>
        <v>0</v>
      </c>
    </row>
    <row r="103" spans="1:6" x14ac:dyDescent="0.25">
      <c r="B103" s="91"/>
      <c r="C103" s="25"/>
      <c r="D103" s="79"/>
      <c r="E103" s="25" t="s">
        <v>111</v>
      </c>
      <c r="F103" s="25">
        <f>C103*D103</f>
        <v>0</v>
      </c>
    </row>
    <row r="104" spans="1:6" ht="51.75" x14ac:dyDescent="0.25">
      <c r="A104" s="21"/>
      <c r="B104" s="21"/>
      <c r="C104" s="64"/>
      <c r="D104" s="79">
        <v>8100</v>
      </c>
      <c r="E104" s="62" t="s">
        <v>123</v>
      </c>
      <c r="F104" s="25">
        <f>C104*D104</f>
        <v>0</v>
      </c>
    </row>
    <row r="105" spans="1:6" ht="51.75" x14ac:dyDescent="0.25">
      <c r="A105" s="21"/>
      <c r="B105" s="21"/>
      <c r="C105" s="25"/>
      <c r="D105" s="79">
        <v>8461</v>
      </c>
      <c r="E105" s="62" t="s">
        <v>124</v>
      </c>
      <c r="F105" s="25">
        <f>C105*D105</f>
        <v>0</v>
      </c>
    </row>
    <row r="106" spans="1:6" ht="51.75" x14ac:dyDescent="0.25">
      <c r="A106" s="21"/>
      <c r="B106" s="21"/>
      <c r="C106" s="25"/>
      <c r="D106" s="79">
        <v>10660</v>
      </c>
      <c r="E106" s="62" t="s">
        <v>125</v>
      </c>
      <c r="F106" s="25">
        <f>C106*D106</f>
        <v>0</v>
      </c>
    </row>
    <row r="107" spans="1:6" ht="63.75" x14ac:dyDescent="0.25">
      <c r="A107" s="21"/>
      <c r="B107" s="21"/>
      <c r="C107" s="25"/>
      <c r="D107" s="79">
        <v>10441</v>
      </c>
      <c r="E107" s="84" t="s">
        <v>126</v>
      </c>
      <c r="F107" s="25">
        <f>C107*D107</f>
        <v>0</v>
      </c>
    </row>
    <row r="110" spans="1:6" x14ac:dyDescent="0.25">
      <c r="A110" s="21"/>
      <c r="B110" s="21"/>
    </row>
    <row r="111" spans="1:6" x14ac:dyDescent="0.25">
      <c r="A111" s="21"/>
      <c r="B111" s="21"/>
    </row>
    <row r="112" spans="1:6" x14ac:dyDescent="0.25">
      <c r="A112" s="21"/>
      <c r="B112" s="21"/>
    </row>
    <row r="113" spans="1:6" x14ac:dyDescent="0.25">
      <c r="A113" s="21"/>
      <c r="B113" s="21"/>
    </row>
    <row r="114" spans="1:6" x14ac:dyDescent="0.25">
      <c r="A114" s="21"/>
      <c r="B114" s="21"/>
    </row>
    <row r="115" spans="1:6" x14ac:dyDescent="0.25">
      <c r="A115" s="21"/>
      <c r="B115" s="21"/>
    </row>
    <row r="116" spans="1:6" x14ac:dyDescent="0.25">
      <c r="A116" s="21"/>
      <c r="B116" s="21"/>
    </row>
    <row r="117" spans="1:6" x14ac:dyDescent="0.25">
      <c r="A117" s="21"/>
      <c r="B117" s="21"/>
      <c r="C117" s="21"/>
      <c r="D117" s="21"/>
      <c r="E117" s="21"/>
      <c r="F117" s="21"/>
    </row>
    <row r="118" spans="1:6" x14ac:dyDescent="0.25">
      <c r="A118" s="21"/>
      <c r="B118" s="21"/>
      <c r="E118" s="83" t="s">
        <v>115</v>
      </c>
    </row>
    <row r="119" spans="1:6" x14ac:dyDescent="0.25">
      <c r="A119" s="21"/>
      <c r="B119" s="21"/>
    </row>
    <row r="120" spans="1:6" ht="30" x14ac:dyDescent="0.25">
      <c r="A120" s="21"/>
      <c r="B120" s="21"/>
      <c r="C120" s="86"/>
      <c r="D120" s="86"/>
      <c r="E120" s="93" t="s">
        <v>120</v>
      </c>
      <c r="F120" s="86">
        <f>C120*D120</f>
        <v>0</v>
      </c>
    </row>
    <row r="121" spans="1:6" ht="30" x14ac:dyDescent="0.25">
      <c r="A121" s="21"/>
      <c r="B121" s="21" t="s">
        <v>56</v>
      </c>
      <c r="C121" s="86"/>
      <c r="D121" s="86"/>
      <c r="E121" s="93" t="s">
        <v>119</v>
      </c>
      <c r="F121" s="86">
        <f>C121*D121</f>
        <v>0</v>
      </c>
    </row>
    <row r="122" spans="1:6" x14ac:dyDescent="0.25">
      <c r="A122" s="21"/>
      <c r="B122" s="21"/>
      <c r="C122" s="25"/>
      <c r="D122" s="79">
        <v>350</v>
      </c>
      <c r="E122" s="25" t="s">
        <v>93</v>
      </c>
      <c r="F122" s="25">
        <f t="shared" ref="F122:F127" si="5">C122*D122</f>
        <v>0</v>
      </c>
    </row>
    <row r="123" spans="1:6" x14ac:dyDescent="0.25">
      <c r="C123" s="54"/>
      <c r="D123" s="82">
        <v>16</v>
      </c>
      <c r="E123" s="25" t="s">
        <v>94</v>
      </c>
      <c r="F123" s="54">
        <f t="shared" si="5"/>
        <v>0</v>
      </c>
    </row>
    <row r="124" spans="1:6" x14ac:dyDescent="0.25">
      <c r="C124" s="54"/>
      <c r="D124" s="82">
        <v>50</v>
      </c>
      <c r="E124" s="25" t="s">
        <v>101</v>
      </c>
      <c r="F124" s="54">
        <f t="shared" si="5"/>
        <v>0</v>
      </c>
    </row>
    <row r="125" spans="1:6" ht="26.25" x14ac:dyDescent="0.25">
      <c r="C125" s="54"/>
      <c r="D125" s="82">
        <v>600</v>
      </c>
      <c r="E125" s="62" t="s">
        <v>114</v>
      </c>
      <c r="F125" s="54">
        <f t="shared" si="5"/>
        <v>0</v>
      </c>
    </row>
    <row r="126" spans="1:6" ht="26.25" x14ac:dyDescent="0.25">
      <c r="C126" s="54"/>
      <c r="D126" s="82">
        <v>724</v>
      </c>
      <c r="E126" s="62" t="s">
        <v>113</v>
      </c>
      <c r="F126" s="54">
        <f t="shared" si="5"/>
        <v>0</v>
      </c>
    </row>
    <row r="127" spans="1:6" ht="27" thickBot="1" x14ac:dyDescent="0.3">
      <c r="C127" s="54"/>
      <c r="D127" s="82">
        <v>680</v>
      </c>
      <c r="E127" s="80" t="s">
        <v>112</v>
      </c>
      <c r="F127" s="54">
        <f t="shared" si="5"/>
        <v>0</v>
      </c>
    </row>
    <row r="128" spans="1:6" ht="15.75" thickBot="1" x14ac:dyDescent="0.3">
      <c r="C128" s="55"/>
      <c r="D128" s="56"/>
      <c r="E128" s="56"/>
      <c r="F128" s="57">
        <f>F99+F100+F101+F102+F103+F104+F105+F106+F107+F120+F121+F122+F123+F124+F125+F126+F127</f>
        <v>0</v>
      </c>
    </row>
    <row r="137" spans="1:6" x14ac:dyDescent="0.25">
      <c r="A137" s="21"/>
      <c r="B137" s="21"/>
      <c r="C137" s="21"/>
      <c r="D137" s="21"/>
      <c r="E137" s="21"/>
      <c r="F137" s="21"/>
    </row>
    <row r="138" spans="1:6" x14ac:dyDescent="0.25">
      <c r="A138" s="21"/>
      <c r="B138" s="21"/>
    </row>
    <row r="139" spans="1:6" x14ac:dyDescent="0.25">
      <c r="A139" s="21"/>
      <c r="B139" s="21"/>
    </row>
    <row r="140" spans="1:6" x14ac:dyDescent="0.25">
      <c r="A140" s="21"/>
      <c r="B140" s="21"/>
    </row>
    <row r="141" spans="1:6" x14ac:dyDescent="0.25">
      <c r="A141" s="21"/>
      <c r="B141" s="21"/>
    </row>
    <row r="142" spans="1:6" x14ac:dyDescent="0.25">
      <c r="A142" s="21"/>
      <c r="B142" s="21"/>
    </row>
    <row r="143" spans="1:6" x14ac:dyDescent="0.25">
      <c r="A143" s="21"/>
      <c r="B143" s="21"/>
    </row>
    <row r="144" spans="1:6" x14ac:dyDescent="0.25">
      <c r="A144" s="21"/>
      <c r="B144" s="21"/>
    </row>
    <row r="145" spans="1:6" x14ac:dyDescent="0.25">
      <c r="A145" s="21"/>
    </row>
    <row r="146" spans="1:6" x14ac:dyDescent="0.25">
      <c r="A146" s="21"/>
      <c r="B146" s="21"/>
      <c r="C146" s="24" t="s">
        <v>7</v>
      </c>
      <c r="D146" s="24" t="s">
        <v>12</v>
      </c>
      <c r="E146" s="24" t="s">
        <v>63</v>
      </c>
      <c r="F146" s="24" t="s">
        <v>10</v>
      </c>
    </row>
    <row r="147" spans="1:6" x14ac:dyDescent="0.25">
      <c r="A147" s="21"/>
      <c r="B147" s="21"/>
      <c r="C147" s="25"/>
      <c r="D147" s="25">
        <v>5.65</v>
      </c>
      <c r="E147" s="25" t="s">
        <v>57</v>
      </c>
      <c r="F147" s="25">
        <f t="shared" ref="F147:F152" si="6">C147*D147</f>
        <v>0</v>
      </c>
    </row>
    <row r="148" spans="1:6" x14ac:dyDescent="0.25">
      <c r="A148" s="21"/>
      <c r="B148" s="21"/>
      <c r="C148" s="25"/>
      <c r="D148" s="25">
        <v>5.65</v>
      </c>
      <c r="E148" s="25" t="s">
        <v>58</v>
      </c>
      <c r="F148" s="25">
        <f t="shared" si="6"/>
        <v>0</v>
      </c>
    </row>
    <row r="149" spans="1:6" x14ac:dyDescent="0.25">
      <c r="A149" s="21"/>
      <c r="B149" s="21"/>
      <c r="C149" s="25"/>
      <c r="D149" s="25">
        <v>150</v>
      </c>
      <c r="E149" s="25" t="s">
        <v>66</v>
      </c>
      <c r="F149" s="25">
        <f t="shared" si="6"/>
        <v>0</v>
      </c>
    </row>
    <row r="150" spans="1:6" x14ac:dyDescent="0.25">
      <c r="A150" s="21"/>
      <c r="B150" s="21"/>
      <c r="C150" s="25"/>
      <c r="D150" s="25">
        <v>2.5</v>
      </c>
      <c r="E150" s="25" t="s">
        <v>59</v>
      </c>
      <c r="F150" s="25">
        <f t="shared" si="6"/>
        <v>0</v>
      </c>
    </row>
    <row r="151" spans="1:6" x14ac:dyDescent="0.25">
      <c r="A151" s="21"/>
      <c r="B151" s="21"/>
      <c r="C151" s="25"/>
      <c r="D151" s="25">
        <v>5</v>
      </c>
      <c r="E151" s="25" t="s">
        <v>60</v>
      </c>
      <c r="F151" s="25">
        <f t="shared" si="6"/>
        <v>0</v>
      </c>
    </row>
    <row r="152" spans="1:6" x14ac:dyDescent="0.25">
      <c r="A152" s="21"/>
      <c r="B152" s="21"/>
      <c r="C152" s="25"/>
      <c r="D152" s="25">
        <v>8</v>
      </c>
      <c r="E152" s="25" t="s">
        <v>133</v>
      </c>
      <c r="F152" s="25">
        <f t="shared" si="6"/>
        <v>0</v>
      </c>
    </row>
    <row r="153" spans="1:6" x14ac:dyDescent="0.25">
      <c r="A153" s="21"/>
      <c r="B153" s="21"/>
      <c r="C153" s="25"/>
      <c r="D153" s="25">
        <v>5</v>
      </c>
      <c r="E153" s="25" t="s">
        <v>142</v>
      </c>
      <c r="F153" s="25">
        <f t="shared" ref="F153:F155" si="7">C153*D153</f>
        <v>0</v>
      </c>
    </row>
    <row r="154" spans="1:6" x14ac:dyDescent="0.25">
      <c r="A154" s="21"/>
      <c r="B154" s="21"/>
      <c r="C154" s="25"/>
      <c r="D154" s="25">
        <v>1.9</v>
      </c>
      <c r="E154" s="58" t="s">
        <v>61</v>
      </c>
      <c r="F154" s="25">
        <f t="shared" si="7"/>
        <v>0</v>
      </c>
    </row>
    <row r="155" spans="1:6" x14ac:dyDescent="0.25">
      <c r="A155" s="21"/>
      <c r="B155" s="21"/>
      <c r="C155" s="25"/>
      <c r="D155" s="25">
        <v>90</v>
      </c>
      <c r="E155" s="25" t="s">
        <v>62</v>
      </c>
      <c r="F155" s="25">
        <f t="shared" si="7"/>
        <v>0</v>
      </c>
    </row>
    <row r="156" spans="1:6" x14ac:dyDescent="0.25">
      <c r="A156" s="21"/>
      <c r="B156" s="21"/>
      <c r="C156" s="25"/>
      <c r="D156" s="25">
        <v>3.15</v>
      </c>
      <c r="E156" s="25" t="s">
        <v>64</v>
      </c>
      <c r="F156" s="25">
        <f>C156*D156</f>
        <v>0</v>
      </c>
    </row>
    <row r="157" spans="1:6" x14ac:dyDescent="0.25">
      <c r="A157" s="21"/>
      <c r="B157" s="21"/>
      <c r="C157" s="25"/>
      <c r="D157" s="25">
        <v>5</v>
      </c>
      <c r="E157" s="25" t="s">
        <v>65</v>
      </c>
      <c r="F157" s="25">
        <f>C157*D206</f>
        <v>0</v>
      </c>
    </row>
    <row r="158" spans="1:6" x14ac:dyDescent="0.25">
      <c r="A158" s="21"/>
      <c r="B158" s="21"/>
      <c r="C158" s="25"/>
      <c r="D158" s="21">
        <v>8</v>
      </c>
      <c r="E158" s="25" t="s">
        <v>134</v>
      </c>
      <c r="F158" s="25">
        <f>C158*D157</f>
        <v>0</v>
      </c>
    </row>
    <row r="159" spans="1:6" x14ac:dyDescent="0.25">
      <c r="A159" s="21"/>
      <c r="B159" s="21"/>
      <c r="C159" s="25"/>
      <c r="D159" s="61">
        <v>11</v>
      </c>
      <c r="E159" s="25" t="s">
        <v>135</v>
      </c>
      <c r="F159" s="25">
        <f t="shared" ref="F159:F167" si="8">C159*D159</f>
        <v>0</v>
      </c>
    </row>
    <row r="160" spans="1:6" x14ac:dyDescent="0.25">
      <c r="A160" s="21"/>
      <c r="B160" s="21"/>
      <c r="C160" s="25"/>
      <c r="D160" s="25">
        <v>15</v>
      </c>
      <c r="E160" s="25" t="s">
        <v>136</v>
      </c>
      <c r="F160" s="25">
        <f t="shared" si="8"/>
        <v>0</v>
      </c>
    </row>
    <row r="161" spans="1:6" x14ac:dyDescent="0.25">
      <c r="A161" s="21"/>
      <c r="B161" s="21"/>
      <c r="C161" s="25"/>
      <c r="D161" s="25">
        <v>60</v>
      </c>
      <c r="E161" s="25" t="s">
        <v>87</v>
      </c>
      <c r="F161" s="25">
        <f t="shared" si="8"/>
        <v>0</v>
      </c>
    </row>
    <row r="162" spans="1:6" x14ac:dyDescent="0.25">
      <c r="A162" s="21"/>
      <c r="B162" s="21"/>
      <c r="C162" s="25"/>
      <c r="D162" s="25">
        <v>100</v>
      </c>
      <c r="E162" s="25" t="s">
        <v>88</v>
      </c>
      <c r="F162" s="25">
        <f t="shared" si="8"/>
        <v>0</v>
      </c>
    </row>
    <row r="163" spans="1:6" x14ac:dyDescent="0.25">
      <c r="A163" s="21"/>
      <c r="B163" s="21"/>
      <c r="C163" s="54"/>
      <c r="D163" s="54">
        <v>180</v>
      </c>
      <c r="E163" s="54" t="s">
        <v>100</v>
      </c>
      <c r="F163" s="54">
        <f t="shared" si="8"/>
        <v>0</v>
      </c>
    </row>
    <row r="164" spans="1:6" x14ac:dyDescent="0.25">
      <c r="A164" s="21"/>
      <c r="B164" s="21"/>
      <c r="C164" s="54"/>
      <c r="D164" s="25">
        <v>300</v>
      </c>
      <c r="E164" s="25" t="s">
        <v>97</v>
      </c>
      <c r="F164" s="54">
        <f t="shared" si="8"/>
        <v>0</v>
      </c>
    </row>
    <row r="165" spans="1:6" x14ac:dyDescent="0.25">
      <c r="A165" s="21"/>
      <c r="B165" s="21"/>
      <c r="C165" s="54"/>
      <c r="D165" s="25">
        <v>200</v>
      </c>
      <c r="E165" s="25" t="s">
        <v>96</v>
      </c>
      <c r="F165" s="54">
        <f t="shared" si="8"/>
        <v>0</v>
      </c>
    </row>
    <row r="166" spans="1:6" x14ac:dyDescent="0.25">
      <c r="A166" s="21"/>
      <c r="B166" s="21"/>
      <c r="C166" s="54"/>
      <c r="D166" s="54">
        <v>50</v>
      </c>
      <c r="E166" s="54" t="s">
        <v>137</v>
      </c>
      <c r="F166" s="54">
        <f t="shared" si="8"/>
        <v>0</v>
      </c>
    </row>
    <row r="167" spans="1:6" x14ac:dyDescent="0.25">
      <c r="A167" s="21"/>
      <c r="B167" s="21"/>
      <c r="C167" s="54"/>
      <c r="D167" s="54">
        <v>500</v>
      </c>
      <c r="E167" s="54" t="s">
        <v>67</v>
      </c>
      <c r="F167" s="54">
        <f t="shared" si="8"/>
        <v>0</v>
      </c>
    </row>
    <row r="168" spans="1:6" ht="15.75" thickBot="1" x14ac:dyDescent="0.3">
      <c r="A168" s="21"/>
      <c r="B168" s="21"/>
      <c r="C168" s="54"/>
      <c r="D168" s="54">
        <v>100</v>
      </c>
      <c r="E168" s="54" t="s">
        <v>92</v>
      </c>
      <c r="F168" s="54">
        <f>C168*D161</f>
        <v>0</v>
      </c>
    </row>
    <row r="169" spans="1:6" ht="15.75" thickBot="1" x14ac:dyDescent="0.3">
      <c r="A169" s="21"/>
      <c r="B169" s="21"/>
      <c r="C169" s="55"/>
      <c r="D169" s="56"/>
      <c r="E169" s="56"/>
      <c r="F169" s="57">
        <f>F147+F148+F149+F150+F151+F152+F153+F154+F155+F156+F157+F158+F159+F160+F161+F162+F163+F164+F165+F166+F167+F168</f>
        <v>0</v>
      </c>
    </row>
    <row r="170" spans="1:6" x14ac:dyDescent="0.25">
      <c r="A170" s="21"/>
    </row>
    <row r="171" spans="1:6" x14ac:dyDescent="0.25">
      <c r="A171" s="21"/>
    </row>
    <row r="172" spans="1:6" x14ac:dyDescent="0.25">
      <c r="A172" s="21"/>
    </row>
    <row r="173" spans="1:6" x14ac:dyDescent="0.25">
      <c r="A173" s="21"/>
    </row>
    <row r="174" spans="1:6" x14ac:dyDescent="0.25">
      <c r="A174" s="21"/>
      <c r="B174" s="21"/>
    </row>
    <row r="175" spans="1:6" x14ac:dyDescent="0.25">
      <c r="A175" s="21"/>
      <c r="B175" s="21"/>
    </row>
    <row r="176" spans="1:6" ht="21" customHeight="1" x14ac:dyDescent="0.25">
      <c r="A176" s="21"/>
      <c r="B176" s="21"/>
      <c r="C176" s="24" t="s">
        <v>7</v>
      </c>
      <c r="D176" s="24" t="s">
        <v>12</v>
      </c>
      <c r="E176" s="24" t="s">
        <v>69</v>
      </c>
      <c r="F176" s="24" t="s">
        <v>10</v>
      </c>
    </row>
    <row r="177" spans="1:6" ht="21" customHeight="1" x14ac:dyDescent="0.25">
      <c r="A177" s="21"/>
      <c r="B177" s="21"/>
      <c r="C177" s="24"/>
      <c r="D177" s="25">
        <v>1200</v>
      </c>
      <c r="E177" s="25" t="s">
        <v>144</v>
      </c>
      <c r="F177" s="24">
        <f>C177*D177</f>
        <v>0</v>
      </c>
    </row>
    <row r="178" spans="1:6" x14ac:dyDescent="0.25">
      <c r="A178" s="21"/>
      <c r="B178" s="21"/>
      <c r="C178" s="25"/>
      <c r="D178" s="25">
        <v>1500</v>
      </c>
      <c r="E178" s="25" t="s">
        <v>71</v>
      </c>
      <c r="F178" s="25">
        <f>C178*D178</f>
        <v>0</v>
      </c>
    </row>
    <row r="179" spans="1:6" x14ac:dyDescent="0.25">
      <c r="A179" s="21"/>
      <c r="B179" s="21"/>
      <c r="C179" s="25"/>
      <c r="D179" s="25">
        <v>2200</v>
      </c>
      <c r="E179" s="25" t="s">
        <v>72</v>
      </c>
      <c r="F179" s="25">
        <f>C179*D179</f>
        <v>0</v>
      </c>
    </row>
    <row r="180" spans="1:6" x14ac:dyDescent="0.25">
      <c r="A180" s="21"/>
      <c r="B180" s="21"/>
      <c r="C180" s="25"/>
      <c r="D180" s="21">
        <v>2700</v>
      </c>
      <c r="E180" s="25" t="s">
        <v>73</v>
      </c>
      <c r="F180" s="25">
        <f>C180*D180</f>
        <v>0</v>
      </c>
    </row>
    <row r="181" spans="1:6" x14ac:dyDescent="0.25">
      <c r="A181" s="21"/>
      <c r="B181" s="21"/>
      <c r="C181" s="25"/>
      <c r="D181" s="25">
        <v>3200</v>
      </c>
      <c r="E181" s="25" t="s">
        <v>74</v>
      </c>
      <c r="F181" s="25">
        <f>C181*D181</f>
        <v>0</v>
      </c>
    </row>
    <row r="182" spans="1:6" x14ac:dyDescent="0.25">
      <c r="A182" s="21"/>
      <c r="B182" s="21"/>
      <c r="C182" s="25"/>
      <c r="D182" s="25">
        <v>3700</v>
      </c>
      <c r="E182" s="25" t="s">
        <v>75</v>
      </c>
      <c r="F182" s="25">
        <f t="shared" ref="F182:F184" si="9">C182*D182</f>
        <v>0</v>
      </c>
    </row>
    <row r="183" spans="1:6" x14ac:dyDescent="0.25">
      <c r="A183" s="21"/>
      <c r="B183" s="21"/>
      <c r="C183" s="25"/>
      <c r="D183" s="25">
        <v>4200</v>
      </c>
      <c r="E183" s="25" t="s">
        <v>76</v>
      </c>
      <c r="F183" s="25">
        <f t="shared" si="9"/>
        <v>0</v>
      </c>
    </row>
    <row r="184" spans="1:6" x14ac:dyDescent="0.25">
      <c r="A184" s="21"/>
      <c r="B184" s="21"/>
      <c r="C184" s="25"/>
      <c r="D184" s="25">
        <v>4700</v>
      </c>
      <c r="E184" s="25" t="s">
        <v>77</v>
      </c>
      <c r="F184" s="25">
        <f t="shared" si="9"/>
        <v>0</v>
      </c>
    </row>
    <row r="185" spans="1:6" x14ac:dyDescent="0.25">
      <c r="A185" s="21"/>
      <c r="B185" s="21"/>
      <c r="C185" s="25"/>
      <c r="D185" s="25">
        <v>20</v>
      </c>
      <c r="E185" s="25" t="s">
        <v>128</v>
      </c>
      <c r="F185" s="25">
        <f t="shared" ref="F185:F192" si="10">C185*D185</f>
        <v>0</v>
      </c>
    </row>
    <row r="186" spans="1:6" x14ac:dyDescent="0.25">
      <c r="A186" s="21"/>
      <c r="B186" s="21"/>
      <c r="C186" s="25"/>
      <c r="D186" s="25">
        <v>25</v>
      </c>
      <c r="E186" s="25" t="s">
        <v>130</v>
      </c>
      <c r="F186" s="25">
        <f t="shared" si="10"/>
        <v>0</v>
      </c>
    </row>
    <row r="187" spans="1:6" x14ac:dyDescent="0.25">
      <c r="A187" s="21"/>
      <c r="B187" s="21"/>
      <c r="C187" s="25"/>
      <c r="D187" s="25">
        <v>20</v>
      </c>
      <c r="E187" s="62" t="s">
        <v>139</v>
      </c>
      <c r="F187" s="25">
        <f t="shared" si="10"/>
        <v>0</v>
      </c>
    </row>
    <row r="188" spans="1:6" x14ac:dyDescent="0.25">
      <c r="A188" s="21"/>
      <c r="B188" s="21"/>
      <c r="C188" s="25"/>
      <c r="D188" s="25">
        <v>22</v>
      </c>
      <c r="E188" s="62" t="s">
        <v>140</v>
      </c>
      <c r="F188" s="25">
        <f t="shared" si="10"/>
        <v>0</v>
      </c>
    </row>
    <row r="189" spans="1:6" x14ac:dyDescent="0.25">
      <c r="A189" s="21"/>
      <c r="B189" s="21"/>
      <c r="C189" s="25"/>
      <c r="D189" s="25">
        <v>35</v>
      </c>
      <c r="E189" s="25" t="s">
        <v>138</v>
      </c>
      <c r="F189" s="25">
        <f t="shared" si="10"/>
        <v>0</v>
      </c>
    </row>
    <row r="190" spans="1:6" x14ac:dyDescent="0.25">
      <c r="C190" s="25"/>
      <c r="D190" s="25">
        <v>30</v>
      </c>
      <c r="E190" s="63" t="s">
        <v>131</v>
      </c>
      <c r="F190" s="25">
        <f t="shared" si="10"/>
        <v>0</v>
      </c>
    </row>
    <row r="191" spans="1:6" x14ac:dyDescent="0.25">
      <c r="C191" s="25"/>
      <c r="D191" s="25">
        <v>40</v>
      </c>
      <c r="E191" s="25" t="s">
        <v>129</v>
      </c>
      <c r="F191" s="25">
        <f t="shared" si="10"/>
        <v>0</v>
      </c>
    </row>
    <row r="192" spans="1:6" x14ac:dyDescent="0.25">
      <c r="C192" s="25"/>
      <c r="D192" s="25">
        <v>3</v>
      </c>
      <c r="E192" s="25" t="s">
        <v>143</v>
      </c>
      <c r="F192" s="25">
        <f t="shared" si="10"/>
        <v>0</v>
      </c>
    </row>
    <row r="193" spans="3:6" x14ac:dyDescent="0.25">
      <c r="C193" s="25"/>
      <c r="D193" s="25">
        <v>6</v>
      </c>
      <c r="E193" s="25" t="s">
        <v>78</v>
      </c>
      <c r="F193" s="25">
        <f t="shared" ref="F193" si="11">C193*D193</f>
        <v>0</v>
      </c>
    </row>
    <row r="194" spans="3:6" x14ac:dyDescent="0.25">
      <c r="C194" s="54"/>
      <c r="D194" s="25">
        <v>8</v>
      </c>
      <c r="E194" s="60" t="s">
        <v>79</v>
      </c>
      <c r="F194" s="54">
        <f>C194*D194</f>
        <v>0</v>
      </c>
    </row>
    <row r="195" spans="3:6" x14ac:dyDescent="0.25">
      <c r="C195" s="54"/>
      <c r="D195" s="64">
        <v>10</v>
      </c>
      <c r="E195" s="25" t="s">
        <v>132</v>
      </c>
      <c r="F195" s="54">
        <f>C195*D195</f>
        <v>0</v>
      </c>
    </row>
    <row r="196" spans="3:6" x14ac:dyDescent="0.25">
      <c r="C196" s="25"/>
      <c r="D196" s="25">
        <v>20</v>
      </c>
      <c r="E196" s="25" t="s">
        <v>95</v>
      </c>
      <c r="F196" s="25">
        <f>C196*D196</f>
        <v>0</v>
      </c>
    </row>
    <row r="201" spans="3:6" x14ac:dyDescent="0.25">
      <c r="C201" s="25"/>
      <c r="D201" s="95">
        <v>3.5</v>
      </c>
      <c r="E201" s="25" t="s">
        <v>80</v>
      </c>
      <c r="F201" s="95">
        <f>C201*D201</f>
        <v>0</v>
      </c>
    </row>
    <row r="202" spans="3:6" ht="39" x14ac:dyDescent="0.25">
      <c r="C202" s="25"/>
      <c r="D202" s="25">
        <v>300</v>
      </c>
      <c r="E202" s="96" t="s">
        <v>127</v>
      </c>
      <c r="F202" s="25">
        <f>C202*D202</f>
        <v>0</v>
      </c>
    </row>
    <row r="203" spans="3:6" x14ac:dyDescent="0.25">
      <c r="C203" s="25"/>
      <c r="D203" s="65">
        <v>0.95</v>
      </c>
      <c r="E203" s="65" t="s">
        <v>81</v>
      </c>
      <c r="F203" s="25">
        <f t="shared" ref="F203:F207" si="12">C203*D203</f>
        <v>0</v>
      </c>
    </row>
    <row r="204" spans="3:6" x14ac:dyDescent="0.25">
      <c r="C204" s="25"/>
      <c r="D204" s="25"/>
      <c r="E204" s="25" t="s">
        <v>70</v>
      </c>
      <c r="F204" s="25">
        <f t="shared" si="12"/>
        <v>0</v>
      </c>
    </row>
    <row r="205" spans="3:6" x14ac:dyDescent="0.25">
      <c r="C205" s="25"/>
      <c r="D205" s="25"/>
      <c r="E205" s="25" t="s">
        <v>141</v>
      </c>
      <c r="F205" s="25">
        <f t="shared" si="12"/>
        <v>0</v>
      </c>
    </row>
    <row r="206" spans="3:6" x14ac:dyDescent="0.25">
      <c r="C206" s="25"/>
      <c r="D206" s="25"/>
      <c r="E206" s="25"/>
      <c r="F206" s="25">
        <f t="shared" si="12"/>
        <v>0</v>
      </c>
    </row>
    <row r="207" spans="3:6" ht="15.75" thickBot="1" x14ac:dyDescent="0.3">
      <c r="C207" s="97"/>
      <c r="D207" s="97"/>
      <c r="E207" s="97"/>
      <c r="F207" s="97">
        <f t="shared" si="12"/>
        <v>0</v>
      </c>
    </row>
    <row r="208" spans="3:6" ht="15.75" thickBot="1" x14ac:dyDescent="0.3">
      <c r="C208" s="55"/>
      <c r="D208" s="56"/>
      <c r="E208" s="56"/>
      <c r="F208" s="57">
        <f>F177+F178+F179+F180+F181+F182+F183+F184+F185+F186+F187+F188+F189+F190+F191+F192+F193+F194+F195+F196+F201+F202+F204+F205+F206+F207</f>
        <v>0</v>
      </c>
    </row>
  </sheetData>
  <pageMargins left="0.7" right="0.7" top="0.75" bottom="0.75" header="0.3" footer="0.3"/>
  <pageSetup paperSize="9" orientation="landscape" r:id="rId1"/>
  <rowBreaks count="1" manualBreakCount="1">
    <brk id="197" max="16383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5B9D9-A5E2-4FA7-99BC-BE3D8BF9F029}">
  <dimension ref="B1:G26"/>
  <sheetViews>
    <sheetView workbookViewId="0">
      <selection activeCell="E18" sqref="E18"/>
    </sheetView>
  </sheetViews>
  <sheetFormatPr defaultRowHeight="15" x14ac:dyDescent="0.25"/>
  <cols>
    <col min="4" max="4" width="10.28515625" customWidth="1"/>
    <col min="5" max="5" width="16" customWidth="1"/>
    <col min="6" max="6" width="25.85546875" customWidth="1"/>
    <col min="7" max="7" width="17.5703125" customWidth="1"/>
  </cols>
  <sheetData>
    <row r="1" spans="2:7" ht="21" x14ac:dyDescent="0.25">
      <c r="D1" s="7"/>
    </row>
    <row r="2" spans="2:7" ht="21" x14ac:dyDescent="0.25">
      <c r="B2" s="2" t="s">
        <v>0</v>
      </c>
      <c r="C2" s="7"/>
      <c r="E2" s="7"/>
    </row>
    <row r="3" spans="2:7" x14ac:dyDescent="0.25">
      <c r="B3" s="3"/>
      <c r="E3" s="10"/>
    </row>
    <row r="4" spans="2:7" x14ac:dyDescent="0.25">
      <c r="B4" s="1"/>
      <c r="E4" s="10"/>
    </row>
    <row r="5" spans="2:7" x14ac:dyDescent="0.25">
      <c r="B5" s="1"/>
      <c r="E5" s="10"/>
    </row>
    <row r="6" spans="2:7" x14ac:dyDescent="0.25">
      <c r="B6" s="1"/>
      <c r="E6" s="10"/>
    </row>
    <row r="7" spans="2:7" x14ac:dyDescent="0.25">
      <c r="B7" s="1"/>
      <c r="E7" s="10"/>
    </row>
    <row r="8" spans="2:7" x14ac:dyDescent="0.25">
      <c r="B8" s="1"/>
      <c r="E8" s="10"/>
    </row>
    <row r="9" spans="2:7" ht="15.75" x14ac:dyDescent="0.25">
      <c r="B9" s="4"/>
      <c r="E9" s="10"/>
    </row>
    <row r="10" spans="2:7" x14ac:dyDescent="0.25">
      <c r="B10" s="5"/>
      <c r="E10" s="10"/>
    </row>
    <row r="11" spans="2:7" x14ac:dyDescent="0.25">
      <c r="B11" s="5"/>
      <c r="E11" s="10"/>
    </row>
    <row r="12" spans="2:7" x14ac:dyDescent="0.25">
      <c r="C12" s="9"/>
      <c r="D12" s="9"/>
      <c r="E12" s="9"/>
      <c r="F12" s="9"/>
      <c r="G12" s="9"/>
    </row>
    <row r="13" spans="2:7" x14ac:dyDescent="0.25">
      <c r="C13" s="9"/>
      <c r="D13" s="9"/>
      <c r="E13" s="9"/>
      <c r="F13" s="9"/>
      <c r="G13" s="9"/>
    </row>
    <row r="14" spans="2:7" x14ac:dyDescent="0.25">
      <c r="C14" s="9"/>
      <c r="D14" s="9"/>
      <c r="E14" s="9"/>
      <c r="F14" s="9"/>
      <c r="G14" s="9"/>
    </row>
    <row r="15" spans="2:7" x14ac:dyDescent="0.25">
      <c r="C15" s="9"/>
      <c r="D15" s="9"/>
      <c r="E15" s="9"/>
      <c r="F15" s="9"/>
      <c r="G15" s="9"/>
    </row>
    <row r="16" spans="2:7" x14ac:dyDescent="0.25">
      <c r="C16" s="9"/>
      <c r="D16" s="9"/>
      <c r="E16" s="9"/>
      <c r="F16" s="10"/>
      <c r="G16" s="9"/>
    </row>
    <row r="17" spans="2:7" x14ac:dyDescent="0.25">
      <c r="C17" s="9"/>
      <c r="D17" s="9"/>
      <c r="E17" s="9"/>
      <c r="F17" s="9"/>
      <c r="G17" s="9"/>
    </row>
    <row r="18" spans="2:7" x14ac:dyDescent="0.25">
      <c r="C18" s="9"/>
      <c r="D18" s="9"/>
      <c r="E18" s="9"/>
      <c r="F18" s="9"/>
      <c r="G18" s="9"/>
    </row>
    <row r="19" spans="2:7" x14ac:dyDescent="0.25">
      <c r="C19" s="9"/>
      <c r="D19" s="9"/>
      <c r="E19" s="9"/>
      <c r="F19" s="9"/>
      <c r="G19" s="9"/>
    </row>
    <row r="20" spans="2:7" x14ac:dyDescent="0.25">
      <c r="C20" s="11"/>
      <c r="D20" s="12"/>
      <c r="E20" s="12"/>
      <c r="F20" s="13"/>
      <c r="G20" s="11"/>
    </row>
    <row r="21" spans="2:7" ht="15.75" x14ac:dyDescent="0.25">
      <c r="C21" s="14"/>
      <c r="D21" s="15"/>
      <c r="E21" s="16"/>
      <c r="F21" s="16"/>
      <c r="G21" s="17"/>
    </row>
    <row r="22" spans="2:7" x14ac:dyDescent="0.25">
      <c r="B22" s="6"/>
      <c r="C22" s="18"/>
      <c r="D22" s="16"/>
      <c r="E22" s="19"/>
      <c r="F22" s="16"/>
      <c r="G22" s="20"/>
    </row>
    <row r="23" spans="2:7" x14ac:dyDescent="0.25">
      <c r="B23" s="5"/>
    </row>
    <row r="24" spans="2:7" x14ac:dyDescent="0.25">
      <c r="B24" s="5"/>
    </row>
    <row r="25" spans="2:7" x14ac:dyDescent="0.25">
      <c r="B25" s="5"/>
    </row>
    <row r="26" spans="2:7" x14ac:dyDescent="0.25">
      <c r="B26" s="5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Thomsen</dc:creator>
  <cp:lastModifiedBy>Hans Thomsen</cp:lastModifiedBy>
  <cp:lastPrinted>2023-01-16T07:26:34Z</cp:lastPrinted>
  <dcterms:created xsi:type="dcterms:W3CDTF">2022-07-02T13:05:19Z</dcterms:created>
  <dcterms:modified xsi:type="dcterms:W3CDTF">2023-01-22T10:06:39Z</dcterms:modified>
</cp:coreProperties>
</file>